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435" windowHeight="7230"/>
  </bookViews>
  <sheets>
    <sheet name="Estoque" sheetId="1" r:id="rId1"/>
    <sheet name="Vendas" sheetId="2" r:id="rId2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3" i="1"/>
  <c r="G4" i="1"/>
  <c r="G5" i="1"/>
  <c r="G6" i="1"/>
  <c r="G7" i="1"/>
  <c r="G8" i="1"/>
  <c r="G3" i="1"/>
  <c r="D25" i="2"/>
  <c r="D24" i="2"/>
  <c r="D8" i="1" l="1"/>
  <c r="E8" i="1"/>
  <c r="L4" i="2"/>
  <c r="E5" i="1" s="1"/>
  <c r="L5" i="2"/>
  <c r="L6" i="2"/>
  <c r="L7" i="2"/>
  <c r="L8" i="2"/>
  <c r="L9" i="2"/>
  <c r="L10" i="2"/>
  <c r="E3" i="1" s="1"/>
  <c r="L11" i="2"/>
  <c r="L12" i="2"/>
  <c r="L13" i="2"/>
  <c r="L14" i="2"/>
  <c r="L15" i="2"/>
  <c r="L16" i="2"/>
  <c r="L17" i="2"/>
  <c r="L18" i="2"/>
  <c r="E6" i="1" s="1"/>
  <c r="L19" i="2"/>
  <c r="L20" i="2"/>
  <c r="L21" i="2"/>
  <c r="L22" i="2"/>
  <c r="L23" i="2"/>
  <c r="L24" i="2"/>
  <c r="E4" i="1" s="1"/>
  <c r="L25" i="2"/>
  <c r="L26" i="2"/>
  <c r="L27" i="2"/>
  <c r="L28" i="2"/>
  <c r="L29" i="2"/>
  <c r="L3" i="2"/>
  <c r="E7" i="1" s="1"/>
  <c r="K4" i="2"/>
  <c r="D5" i="1" s="1"/>
  <c r="K5" i="2"/>
  <c r="K6" i="2"/>
  <c r="K7" i="2"/>
  <c r="K8" i="2"/>
  <c r="K9" i="2"/>
  <c r="K10" i="2"/>
  <c r="D3" i="1" s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" i="2"/>
  <c r="G5" i="2"/>
  <c r="G8" i="2"/>
  <c r="G11" i="2"/>
  <c r="G13" i="2"/>
  <c r="G16" i="2"/>
  <c r="G20" i="2"/>
  <c r="G23" i="2"/>
  <c r="G24" i="2"/>
  <c r="D6" i="1" l="1"/>
  <c r="D7" i="1"/>
  <c r="F7" i="1" s="1"/>
  <c r="F8" i="1"/>
  <c r="F5" i="1"/>
  <c r="F6" i="1"/>
  <c r="D4" i="1"/>
  <c r="F4" i="1" s="1"/>
  <c r="F3" i="1"/>
  <c r="D4" i="2"/>
  <c r="D5" i="2"/>
  <c r="D6" i="2"/>
  <c r="D7" i="2"/>
  <c r="D8" i="2"/>
  <c r="D9" i="2"/>
  <c r="E9" i="2" s="1"/>
  <c r="G9" i="2" s="1"/>
  <c r="D10" i="2"/>
  <c r="D11" i="2"/>
  <c r="D12" i="2"/>
  <c r="E12" i="2" s="1"/>
  <c r="G12" i="2" s="1"/>
  <c r="D13" i="2"/>
  <c r="D14" i="2"/>
  <c r="D15" i="2"/>
  <c r="E15" i="2" s="1"/>
  <c r="D16" i="2"/>
  <c r="D17" i="2"/>
  <c r="D18" i="2"/>
  <c r="E18" i="2" s="1"/>
  <c r="D19" i="2"/>
  <c r="D20" i="2"/>
  <c r="D21" i="2"/>
  <c r="E21" i="2" s="1"/>
  <c r="G21" i="2" s="1"/>
  <c r="D22" i="2"/>
  <c r="D23" i="2"/>
  <c r="E24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F6" i="2"/>
  <c r="F7" i="2"/>
  <c r="F9" i="2"/>
  <c r="F10" i="2"/>
  <c r="F12" i="2"/>
  <c r="F14" i="2"/>
  <c r="F15" i="2"/>
  <c r="F17" i="2"/>
  <c r="F18" i="2"/>
  <c r="F19" i="2"/>
  <c r="F21" i="2"/>
  <c r="F22" i="2"/>
  <c r="F24" i="2"/>
  <c r="F25" i="2"/>
  <c r="F26" i="2"/>
  <c r="F4" i="2"/>
  <c r="F27" i="2"/>
  <c r="F28" i="2"/>
  <c r="F29" i="2"/>
  <c r="E4" i="2"/>
  <c r="E7" i="2"/>
  <c r="D3" i="2"/>
  <c r="E3" i="2" s="1"/>
  <c r="G3" i="2" s="1"/>
  <c r="E23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5" i="2"/>
  <c r="E8" i="2"/>
  <c r="E10" i="2"/>
  <c r="E11" i="2"/>
  <c r="E13" i="2"/>
  <c r="E16" i="2"/>
  <c r="E20" i="2"/>
  <c r="E22" i="2"/>
  <c r="E6" i="2"/>
  <c r="G6" i="2" s="1"/>
  <c r="E14" i="2"/>
  <c r="G14" i="2" s="1"/>
  <c r="E17" i="2"/>
  <c r="G17" i="2" s="1"/>
  <c r="G18" i="2" s="1"/>
  <c r="G19" i="2" s="1"/>
  <c r="E19" i="2"/>
  <c r="G7" i="2" l="1"/>
  <c r="G22" i="2"/>
  <c r="G15" i="2"/>
  <c r="F16" i="2" s="1"/>
  <c r="G25" i="2"/>
  <c r="G26" i="2" s="1"/>
  <c r="G4" i="2"/>
  <c r="F5" i="2" s="1"/>
  <c r="G10" i="2"/>
  <c r="F11" i="2" s="1"/>
  <c r="F23" i="2"/>
  <c r="F8" i="2"/>
  <c r="F20" i="2"/>
  <c r="F13" i="2" l="1"/>
</calcChain>
</file>

<file path=xl/sharedStrings.xml><?xml version="1.0" encoding="utf-8"?>
<sst xmlns="http://schemas.openxmlformats.org/spreadsheetml/2006/main" count="219" uniqueCount="22">
  <si>
    <t>Produto</t>
  </si>
  <si>
    <t>Quantidade</t>
  </si>
  <si>
    <t>Refrigerante</t>
  </si>
  <si>
    <t>Cerveja</t>
  </si>
  <si>
    <t xml:space="preserve"> </t>
  </si>
  <si>
    <t>Barra de chocolate</t>
  </si>
  <si>
    <t>Salgados</t>
  </si>
  <si>
    <t>Pão de queijo (porção)</t>
  </si>
  <si>
    <t>Fatia de torta</t>
  </si>
  <si>
    <t>Valor Unitário de Venda</t>
  </si>
  <si>
    <t>Total</t>
  </si>
  <si>
    <t>Valor Unitário</t>
  </si>
  <si>
    <t>Valor Total</t>
  </si>
  <si>
    <t>Quantidade Vendida</t>
  </si>
  <si>
    <t>Estoque Restante</t>
  </si>
  <si>
    <t>Receita Total</t>
  </si>
  <si>
    <t>compra</t>
  </si>
  <si>
    <t>venda</t>
  </si>
  <si>
    <t>Estoque Inicial</t>
  </si>
  <si>
    <t>Receita</t>
  </si>
  <si>
    <t>Compras</t>
  </si>
  <si>
    <t>Despesa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</si>
</sst>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4" fontId="2" fillId="0" borderId="0" xfId="0" applyNumberFormat="1" applyFont="1" applyAlignment="1">
      <alignment horizontal="left" vertical="top"/>
    </xf>
    <xf numFmtId="0" fontId="2" fillId="0" borderId="0" xfId="0" applyFont="1"/>
    <xf numFmtId="44" fontId="3" fillId="0" borderId="0" xfId="1" applyFont="1"/>
    <xf numFmtId="0" fontId="0" fillId="0" borderId="0" xfId="0" applyFont="1"/>
    <xf numFmtId="44" fontId="0" fillId="0" borderId="0" xfId="0" applyNumberFormat="1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12" sqref="H12"/>
    </sheetView>
  </sheetViews>
  <sheetFormatPr defaultRowHeight="15" x14ac:dyDescent="0.25"/>
  <cols>
    <col min="1" max="1" width="21.42578125" style="2" bestFit="1" customWidth="1"/>
    <col min="2" max="2" width="14" bestFit="1" customWidth="1"/>
    <col min="3" max="3" width="22.7109375" bestFit="1" customWidth="1"/>
    <col min="4" max="4" width="19.5703125" bestFit="1" customWidth="1"/>
    <col min="5" max="5" width="8.7109375" bestFit="1" customWidth="1"/>
    <col min="6" max="6" width="16.5703125" bestFit="1" customWidth="1"/>
    <col min="7" max="7" width="14.7109375" customWidth="1"/>
    <col min="8" max="8" width="14.5703125" customWidth="1"/>
  </cols>
  <sheetData>
    <row r="1" spans="1:8" s="2" customFormat="1" x14ac:dyDescent="0.25">
      <c r="A1" s="6" t="s">
        <v>0</v>
      </c>
      <c r="B1" s="6" t="s">
        <v>18</v>
      </c>
      <c r="C1" s="6" t="s">
        <v>9</v>
      </c>
      <c r="D1" s="6" t="s">
        <v>13</v>
      </c>
      <c r="E1" s="6" t="s">
        <v>20</v>
      </c>
      <c r="F1" s="6" t="s">
        <v>14</v>
      </c>
      <c r="G1" s="6" t="s">
        <v>15</v>
      </c>
      <c r="H1" s="6" t="s">
        <v>21</v>
      </c>
    </row>
    <row r="2" spans="1:8" x14ac:dyDescent="0.25">
      <c r="A2" s="6" t="s">
        <v>4</v>
      </c>
      <c r="B2" s="7" t="s">
        <v>4</v>
      </c>
      <c r="C2" s="7" t="s">
        <v>4</v>
      </c>
      <c r="D2" s="7"/>
      <c r="E2" s="7"/>
      <c r="F2" s="7"/>
      <c r="G2" s="7"/>
      <c r="H2" s="7"/>
    </row>
    <row r="3" spans="1:8" x14ac:dyDescent="0.25">
      <c r="A3" s="6" t="s">
        <v>5</v>
      </c>
      <c r="B3" s="7">
        <v>50</v>
      </c>
      <c r="C3" s="8">
        <v>4.5</v>
      </c>
      <c r="D3" s="7">
        <f>SUMIF(Vendas!B$3:B$54,A3,Vendas!K$3:K$54)</f>
        <v>1</v>
      </c>
      <c r="E3" s="7">
        <f>SUMIF(Vendas!B$3:B$54,A3,Vendas!L$3:L$54)</f>
        <v>2</v>
      </c>
      <c r="F3" s="7">
        <f>B3-D3+E3</f>
        <v>51</v>
      </c>
      <c r="G3" s="9">
        <f>SUMIF(Vendas!B$3:B$54,A3,Vendas!K$3:K$54)*C3</f>
        <v>4.5</v>
      </c>
      <c r="H3" s="8">
        <f>SUMIF(Vendas!B$3:B$54,A3,Vendas!L$3:L$54)*C3</f>
        <v>9</v>
      </c>
    </row>
    <row r="4" spans="1:8" x14ac:dyDescent="0.25">
      <c r="A4" s="6" t="s">
        <v>3</v>
      </c>
      <c r="B4" s="7">
        <v>30</v>
      </c>
      <c r="C4" s="8">
        <v>5</v>
      </c>
      <c r="D4" s="7">
        <f>SUMIF(Vendas!B$3:B$54,A4,Vendas!K$3:K$54)</f>
        <v>4</v>
      </c>
      <c r="E4" s="7">
        <f>SUMIF(Vendas!B$3:B$54,A4,Vendas!L$3:L$54)</f>
        <v>10</v>
      </c>
      <c r="F4" s="7">
        <f t="shared" ref="F4:F8" si="0">B4-D4+E4</f>
        <v>36</v>
      </c>
      <c r="G4" s="9">
        <f>SUMIF(Vendas!B$3:B$54,A4,Vendas!K$3:K$54)*C4</f>
        <v>20</v>
      </c>
      <c r="H4" s="8">
        <f>SUMIF(Vendas!B$3:B$54,A4,Vendas!L$3:L$54)*C4</f>
        <v>50</v>
      </c>
    </row>
    <row r="5" spans="1:8" x14ac:dyDescent="0.25">
      <c r="A5" s="6" t="s">
        <v>8</v>
      </c>
      <c r="B5" s="7">
        <v>20</v>
      </c>
      <c r="C5" s="8">
        <v>8</v>
      </c>
      <c r="D5" s="7">
        <f>SUMIF(Vendas!B$3:B$54,A5,Vendas!K$3:K$54)</f>
        <v>21</v>
      </c>
      <c r="E5" s="7">
        <f>SUMIF(Vendas!B$3:B$54,A5,Vendas!L$3:L$54)</f>
        <v>5</v>
      </c>
      <c r="F5" s="7">
        <f t="shared" si="0"/>
        <v>4</v>
      </c>
      <c r="G5" s="9">
        <f>SUMIF(Vendas!B$3:B$54,A5,Vendas!K$3:K$54)*C5</f>
        <v>168</v>
      </c>
      <c r="H5" s="8">
        <f>SUMIF(Vendas!B$3:B$54,A5,Vendas!L$3:L$54)*C5</f>
        <v>40</v>
      </c>
    </row>
    <row r="6" spans="1:8" x14ac:dyDescent="0.25">
      <c r="A6" s="6" t="s">
        <v>7</v>
      </c>
      <c r="B6" s="7">
        <v>7</v>
      </c>
      <c r="C6" s="8">
        <v>4.4000000000000004</v>
      </c>
      <c r="D6" s="7">
        <f>SUMIF(Vendas!B$3:B$54,A6,Vendas!K$3:K$54)</f>
        <v>1</v>
      </c>
      <c r="E6" s="7">
        <f>SUMIF(Vendas!B$3:B$54,A6,Vendas!L$3:L$54)</f>
        <v>0</v>
      </c>
      <c r="F6" s="7">
        <f t="shared" si="0"/>
        <v>6</v>
      </c>
      <c r="G6" s="9">
        <f>SUMIF(Vendas!B$3:B$54,A6,Vendas!K$3:K$54)*C6</f>
        <v>4.4000000000000004</v>
      </c>
      <c r="H6" s="8">
        <f>SUMIF(Vendas!B$3:B$54,A6,Vendas!L$3:L$54)*C6</f>
        <v>0</v>
      </c>
    </row>
    <row r="7" spans="1:8" x14ac:dyDescent="0.25">
      <c r="A7" s="6" t="s">
        <v>2</v>
      </c>
      <c r="B7" s="7">
        <v>50</v>
      </c>
      <c r="C7" s="8">
        <v>2</v>
      </c>
      <c r="D7" s="7">
        <f>SUMIF(Vendas!B$3:B$54,A7,Vendas!K$3:K$54)</f>
        <v>10</v>
      </c>
      <c r="E7" s="7">
        <f>SUMIF(Vendas!B$3:B$54,A7,Vendas!L$3:L$54)</f>
        <v>0</v>
      </c>
      <c r="F7" s="7">
        <f t="shared" si="0"/>
        <v>40</v>
      </c>
      <c r="G7" s="9">
        <f>SUMIF(Vendas!B$3:B$54,A7,Vendas!K$3:K$54)*C7</f>
        <v>20</v>
      </c>
      <c r="H7" s="8">
        <f>SUMIF(Vendas!B$3:B$54,A7,Vendas!L$3:L$54)*C7</f>
        <v>0</v>
      </c>
    </row>
    <row r="8" spans="1:8" x14ac:dyDescent="0.25">
      <c r="A8" s="6" t="s">
        <v>6</v>
      </c>
      <c r="B8" s="7">
        <v>12</v>
      </c>
      <c r="C8" s="8">
        <v>7</v>
      </c>
      <c r="D8" s="7">
        <f>SUMIF(Vendas!B$3:B$54,A8,Vendas!K$3:K$54)</f>
        <v>0</v>
      </c>
      <c r="E8" s="7">
        <f>SUMIF(Vendas!B$3:B$54,A8,Vendas!L$3:L$54)</f>
        <v>0</v>
      </c>
      <c r="F8" s="7">
        <f t="shared" si="0"/>
        <v>12</v>
      </c>
      <c r="G8" s="9">
        <f>SUMIF(Vendas!B$3:B$54,A8,Vendas!K$3:K$54)*C8</f>
        <v>0</v>
      </c>
      <c r="H8" s="8">
        <f>SUMIF(Vendas!B$3:B$54,A8,Vendas!L$3:L$54)*C8</f>
        <v>0</v>
      </c>
    </row>
    <row r="9" spans="1:8" x14ac:dyDescent="0.25">
      <c r="A9" s="6" t="s">
        <v>10</v>
      </c>
      <c r="B9" s="7"/>
      <c r="C9" s="7"/>
      <c r="D9" s="7" t="s">
        <v>4</v>
      </c>
      <c r="E9" s="7"/>
      <c r="F9" s="7"/>
      <c r="G9" s="7"/>
      <c r="H9" s="7"/>
    </row>
    <row r="10" spans="1:8" x14ac:dyDescent="0.25">
      <c r="D10" t="s">
        <v>4</v>
      </c>
    </row>
  </sheetData>
  <sortState ref="A2:C8">
    <sortCondition ref="A2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8"/>
  <sheetViews>
    <sheetView workbookViewId="0">
      <selection activeCell="N15" sqref="N15"/>
    </sheetView>
  </sheetViews>
  <sheetFormatPr defaultRowHeight="15" x14ac:dyDescent="0.25"/>
  <cols>
    <col min="1" max="1" width="15.85546875" customWidth="1"/>
    <col min="2" max="2" width="41.140625" customWidth="1"/>
    <col min="3" max="3" width="23.42578125" customWidth="1"/>
    <col min="4" max="4" width="13.5703125" bestFit="1" customWidth="1"/>
    <col min="5" max="5" width="10.5703125" bestFit="1" customWidth="1"/>
    <col min="6" max="6" width="12" customWidth="1"/>
    <col min="7" max="7" width="22.7109375" hidden="1" customWidth="1"/>
    <col min="8" max="8" width="21.5703125" hidden="1" customWidth="1"/>
    <col min="9" max="9" width="22.7109375" hidden="1" customWidth="1"/>
    <col min="10" max="10" width="26" hidden="1" customWidth="1"/>
    <col min="11" max="12" width="3" hidden="1" customWidth="1"/>
  </cols>
  <sheetData>
    <row r="2" spans="1:12" x14ac:dyDescent="0.25">
      <c r="B2" s="1">
        <v>42745</v>
      </c>
      <c r="C2" s="2" t="s">
        <v>1</v>
      </c>
      <c r="D2" s="2" t="s">
        <v>11</v>
      </c>
      <c r="E2" s="2" t="s">
        <v>12</v>
      </c>
      <c r="F2" s="2" t="s">
        <v>19</v>
      </c>
      <c r="G2">
        <v>0</v>
      </c>
      <c r="H2" s="2"/>
      <c r="I2" s="2"/>
      <c r="J2" s="2" t="s">
        <v>16</v>
      </c>
    </row>
    <row r="3" spans="1:12" x14ac:dyDescent="0.25">
      <c r="A3" t="s">
        <v>17</v>
      </c>
      <c r="B3" t="s">
        <v>2</v>
      </c>
      <c r="C3" s="4">
        <v>1</v>
      </c>
      <c r="D3" s="3">
        <f>IF(B3&lt;&gt;Estoque!A$9,VLOOKUP(B3,Estoque!A$2:C$8,3)," ")</f>
        <v>2</v>
      </c>
      <c r="E3" s="3">
        <f>IF(C3&gt;0,D3*C3," ")</f>
        <v>2</v>
      </c>
      <c r="G3" s="5">
        <f>IF(A3=J$3,G2+E3,0)</f>
        <v>2</v>
      </c>
      <c r="H3" s="10"/>
      <c r="J3" t="s">
        <v>17</v>
      </c>
      <c r="K3">
        <f>IF(A3=J$3,C3,0)</f>
        <v>1</v>
      </c>
      <c r="L3">
        <f>IF(A3=J$2,C3,0)</f>
        <v>0</v>
      </c>
    </row>
    <row r="4" spans="1:12" x14ac:dyDescent="0.25">
      <c r="A4" t="s">
        <v>17</v>
      </c>
      <c r="B4" t="s">
        <v>8</v>
      </c>
      <c r="C4" s="4">
        <v>2</v>
      </c>
      <c r="D4" s="3">
        <f>IF(B4&lt;&gt;Estoque!A$9,VLOOKUP(B4,Estoque!A$2:C$8,3)," ")</f>
        <v>8</v>
      </c>
      <c r="E4" s="3">
        <f t="shared" ref="E4:E67" si="0">IF(C4&gt;0,D4*C4," ")</f>
        <v>16</v>
      </c>
      <c r="F4" s="5" t="str">
        <f>IF(B4=Estoque!A$9,Vendas!G3," ")</f>
        <v xml:space="preserve"> </v>
      </c>
      <c r="G4" s="5">
        <f t="shared" ref="G4:G24" si="1">IF(A4=J$3,G3+E4,0)</f>
        <v>18</v>
      </c>
      <c r="H4" s="10"/>
      <c r="K4">
        <f t="shared" ref="K4:K29" si="2">IF(A4=J$3,C4,0)</f>
        <v>2</v>
      </c>
      <c r="L4">
        <f t="shared" ref="L4:L29" si="3">IF(A4=J$2,C4,0)</f>
        <v>0</v>
      </c>
    </row>
    <row r="5" spans="1:12" x14ac:dyDescent="0.25">
      <c r="B5" t="s">
        <v>10</v>
      </c>
      <c r="D5" s="3" t="str">
        <f>IF(B5&lt;&gt;Estoque!A$9,VLOOKUP(B5,Estoque!A$2:C$8,3)," ")</f>
        <v xml:space="preserve"> </v>
      </c>
      <c r="E5" s="3" t="str">
        <f t="shared" si="0"/>
        <v xml:space="preserve"> </v>
      </c>
      <c r="F5" s="5">
        <f>IF(B5=Estoque!A$9,Vendas!G4," ")</f>
        <v>18</v>
      </c>
      <c r="G5" s="5">
        <f t="shared" si="1"/>
        <v>0</v>
      </c>
      <c r="H5" s="10"/>
      <c r="K5">
        <f t="shared" si="2"/>
        <v>0</v>
      </c>
      <c r="L5">
        <f t="shared" si="3"/>
        <v>0</v>
      </c>
    </row>
    <row r="6" spans="1:12" x14ac:dyDescent="0.25">
      <c r="A6" t="s">
        <v>17</v>
      </c>
      <c r="B6" t="s">
        <v>2</v>
      </c>
      <c r="C6">
        <v>3</v>
      </c>
      <c r="D6" s="3">
        <f>IF(B6&lt;&gt;Estoque!A$9,VLOOKUP(B6,Estoque!A$2:C$8,3)," ")</f>
        <v>2</v>
      </c>
      <c r="E6" s="3">
        <f t="shared" si="0"/>
        <v>6</v>
      </c>
      <c r="F6" s="5" t="str">
        <f>IF(B6=Estoque!A$9,Vendas!G5," ")</f>
        <v xml:space="preserve"> </v>
      </c>
      <c r="G6" s="5">
        <f t="shared" si="1"/>
        <v>6</v>
      </c>
      <c r="H6" s="10"/>
      <c r="K6">
        <f t="shared" si="2"/>
        <v>3</v>
      </c>
      <c r="L6">
        <f t="shared" si="3"/>
        <v>0</v>
      </c>
    </row>
    <row r="7" spans="1:12" x14ac:dyDescent="0.25">
      <c r="A7" t="s">
        <v>17</v>
      </c>
      <c r="B7" t="s">
        <v>2</v>
      </c>
      <c r="C7">
        <v>2</v>
      </c>
      <c r="D7" s="3">
        <f>IF(B7&lt;&gt;Estoque!A$9,VLOOKUP(B7,Estoque!A$2:C$8,3)," ")</f>
        <v>2</v>
      </c>
      <c r="E7" s="3">
        <f t="shared" si="0"/>
        <v>4</v>
      </c>
      <c r="F7" s="5" t="str">
        <f>IF(B7=Estoque!A$9,Vendas!G6," ")</f>
        <v xml:space="preserve"> </v>
      </c>
      <c r="G7" s="5">
        <f t="shared" si="1"/>
        <v>10</v>
      </c>
      <c r="H7" s="10"/>
      <c r="K7">
        <f t="shared" si="2"/>
        <v>2</v>
      </c>
      <c r="L7">
        <f t="shared" si="3"/>
        <v>0</v>
      </c>
    </row>
    <row r="8" spans="1:12" x14ac:dyDescent="0.25">
      <c r="B8" t="s">
        <v>10</v>
      </c>
      <c r="D8" s="3" t="str">
        <f>IF(B8&lt;&gt;Estoque!A$9,VLOOKUP(B8,Estoque!A$2:C$8,3)," ")</f>
        <v xml:space="preserve"> </v>
      </c>
      <c r="E8" s="3" t="str">
        <f t="shared" si="0"/>
        <v xml:space="preserve"> </v>
      </c>
      <c r="F8" s="5">
        <f>IF(B8=Estoque!A$9,Vendas!G7," ")</f>
        <v>10</v>
      </c>
      <c r="G8" s="5">
        <f t="shared" si="1"/>
        <v>0</v>
      </c>
      <c r="H8" s="10"/>
      <c r="K8">
        <f t="shared" si="2"/>
        <v>0</v>
      </c>
      <c r="L8">
        <f t="shared" si="3"/>
        <v>0</v>
      </c>
    </row>
    <row r="9" spans="1:12" x14ac:dyDescent="0.25">
      <c r="A9" t="s">
        <v>17</v>
      </c>
      <c r="B9" t="s">
        <v>8</v>
      </c>
      <c r="C9">
        <v>2</v>
      </c>
      <c r="D9" s="3">
        <f>IF(B9&lt;&gt;Estoque!A$9,VLOOKUP(B9,Estoque!A$2:C$8,3)," ")</f>
        <v>8</v>
      </c>
      <c r="E9" s="3">
        <f t="shared" si="0"/>
        <v>16</v>
      </c>
      <c r="F9" s="5" t="str">
        <f>IF(B9=Estoque!A$9,Vendas!G8," ")</f>
        <v xml:space="preserve"> </v>
      </c>
      <c r="G9" s="5">
        <f t="shared" si="1"/>
        <v>16</v>
      </c>
      <c r="H9" s="10"/>
      <c r="K9">
        <f t="shared" si="2"/>
        <v>2</v>
      </c>
      <c r="L9">
        <f t="shared" si="3"/>
        <v>0</v>
      </c>
    </row>
    <row r="10" spans="1:12" x14ac:dyDescent="0.25">
      <c r="A10" t="s">
        <v>17</v>
      </c>
      <c r="B10" t="s">
        <v>5</v>
      </c>
      <c r="C10">
        <v>1</v>
      </c>
      <c r="D10" s="3">
        <f>IF(B10&lt;&gt;Estoque!A$9,VLOOKUP(B10,Estoque!A$2:C$8,3)," ")</f>
        <v>4.5</v>
      </c>
      <c r="E10" s="3">
        <f t="shared" si="0"/>
        <v>4.5</v>
      </c>
      <c r="F10" s="5" t="str">
        <f>IF(B10=Estoque!A$9,Vendas!G9," ")</f>
        <v xml:space="preserve"> </v>
      </c>
      <c r="G10" s="5">
        <f t="shared" si="1"/>
        <v>20.5</v>
      </c>
      <c r="H10" s="10"/>
      <c r="K10">
        <f t="shared" si="2"/>
        <v>1</v>
      </c>
      <c r="L10">
        <f t="shared" si="3"/>
        <v>0</v>
      </c>
    </row>
    <row r="11" spans="1:12" x14ac:dyDescent="0.25">
      <c r="B11" t="s">
        <v>10</v>
      </c>
      <c r="D11" s="3" t="str">
        <f>IF(B11&lt;&gt;Estoque!A$9,VLOOKUP(B11,Estoque!A$2:C$8,3)," ")</f>
        <v xml:space="preserve"> </v>
      </c>
      <c r="E11" s="3" t="str">
        <f t="shared" si="0"/>
        <v xml:space="preserve"> </v>
      </c>
      <c r="F11" s="5">
        <f>IF(B11=Estoque!A$9,Vendas!G10," ")</f>
        <v>20.5</v>
      </c>
      <c r="G11" s="5">
        <f t="shared" si="1"/>
        <v>0</v>
      </c>
      <c r="H11" s="10"/>
      <c r="K11">
        <f t="shared" si="2"/>
        <v>0</v>
      </c>
      <c r="L11">
        <f t="shared" si="3"/>
        <v>0</v>
      </c>
    </row>
    <row r="12" spans="1:12" x14ac:dyDescent="0.25">
      <c r="A12" t="s">
        <v>17</v>
      </c>
      <c r="B12" t="s">
        <v>2</v>
      </c>
      <c r="C12">
        <v>3</v>
      </c>
      <c r="D12" s="3">
        <f>IF(B12&lt;&gt;Estoque!A$9,VLOOKUP(B12,Estoque!A$2:C$8,3)," ")</f>
        <v>2</v>
      </c>
      <c r="E12" s="3">
        <f t="shared" si="0"/>
        <v>6</v>
      </c>
      <c r="F12" s="5" t="str">
        <f>IF(B12=Estoque!A$9,Vendas!G11," ")</f>
        <v xml:space="preserve"> </v>
      </c>
      <c r="G12" s="5">
        <f t="shared" si="1"/>
        <v>6</v>
      </c>
      <c r="H12" s="10"/>
      <c r="K12">
        <f t="shared" si="2"/>
        <v>3</v>
      </c>
      <c r="L12">
        <f t="shared" si="3"/>
        <v>0</v>
      </c>
    </row>
    <row r="13" spans="1:12" x14ac:dyDescent="0.25">
      <c r="B13" t="s">
        <v>10</v>
      </c>
      <c r="D13" s="3" t="str">
        <f>IF(B13&lt;&gt;Estoque!A$9,VLOOKUP(B13,Estoque!A$2:C$8,3)," ")</f>
        <v xml:space="preserve"> </v>
      </c>
      <c r="E13" s="3" t="str">
        <f t="shared" si="0"/>
        <v xml:space="preserve"> </v>
      </c>
      <c r="F13" s="5">
        <f>IF(B13=Estoque!A$9,Vendas!G12," ")</f>
        <v>6</v>
      </c>
      <c r="G13" s="5">
        <f t="shared" si="1"/>
        <v>0</v>
      </c>
      <c r="H13" s="10"/>
      <c r="K13">
        <f t="shared" si="2"/>
        <v>0</v>
      </c>
      <c r="L13">
        <f t="shared" si="3"/>
        <v>0</v>
      </c>
    </row>
    <row r="14" spans="1:12" x14ac:dyDescent="0.25">
      <c r="A14" t="s">
        <v>17</v>
      </c>
      <c r="B14" t="s">
        <v>3</v>
      </c>
      <c r="C14">
        <v>2</v>
      </c>
      <c r="D14" s="3">
        <f>VLOOKUP(B14,Estoque!A$2:C$8,3)</f>
        <v>5</v>
      </c>
      <c r="E14" s="3">
        <f t="shared" si="0"/>
        <v>10</v>
      </c>
      <c r="F14" s="5" t="str">
        <f>IF(B14=Estoque!A$9,Vendas!G13," ")</f>
        <v xml:space="preserve"> </v>
      </c>
      <c r="G14" s="5">
        <f t="shared" si="1"/>
        <v>10</v>
      </c>
      <c r="H14" s="10"/>
      <c r="K14">
        <f t="shared" si="2"/>
        <v>2</v>
      </c>
      <c r="L14">
        <f t="shared" si="3"/>
        <v>0</v>
      </c>
    </row>
    <row r="15" spans="1:12" x14ac:dyDescent="0.25">
      <c r="A15" t="s">
        <v>17</v>
      </c>
      <c r="B15" t="s">
        <v>8</v>
      </c>
      <c r="C15">
        <v>5</v>
      </c>
      <c r="D15" s="3">
        <f>VLOOKUP(B15,Estoque!A$2:C$8,3)</f>
        <v>8</v>
      </c>
      <c r="E15" s="3">
        <f t="shared" si="0"/>
        <v>40</v>
      </c>
      <c r="F15" s="5" t="str">
        <f>IF(B15=Estoque!A$9,Vendas!G14," ")</f>
        <v xml:space="preserve"> </v>
      </c>
      <c r="G15" s="5">
        <f t="shared" si="1"/>
        <v>50</v>
      </c>
      <c r="H15" s="10"/>
      <c r="K15">
        <f t="shared" si="2"/>
        <v>5</v>
      </c>
      <c r="L15">
        <f t="shared" si="3"/>
        <v>0</v>
      </c>
    </row>
    <row r="16" spans="1:12" x14ac:dyDescent="0.25">
      <c r="B16" t="s">
        <v>10</v>
      </c>
      <c r="D16" s="3">
        <f>VLOOKUP(B16,Estoque!A$2:C$8,3)</f>
        <v>7</v>
      </c>
      <c r="E16" s="3" t="str">
        <f t="shared" si="0"/>
        <v xml:space="preserve"> </v>
      </c>
      <c r="F16" s="5">
        <f>IF(B16=Estoque!A$9,Vendas!G15," ")</f>
        <v>50</v>
      </c>
      <c r="G16" s="5">
        <f t="shared" si="1"/>
        <v>0</v>
      </c>
      <c r="H16" s="10"/>
      <c r="K16">
        <f t="shared" si="2"/>
        <v>0</v>
      </c>
      <c r="L16">
        <f t="shared" si="3"/>
        <v>0</v>
      </c>
    </row>
    <row r="17" spans="1:12" x14ac:dyDescent="0.25">
      <c r="A17" t="s">
        <v>17</v>
      </c>
      <c r="B17" t="s">
        <v>8</v>
      </c>
      <c r="C17">
        <v>11</v>
      </c>
      <c r="D17" s="3">
        <f>VLOOKUP(B17,Estoque!A$2:C$8,3)</f>
        <v>8</v>
      </c>
      <c r="E17" s="3">
        <f t="shared" si="0"/>
        <v>88</v>
      </c>
      <c r="F17" s="5" t="str">
        <f>IF(B17=Estoque!A$9,Vendas!G16," ")</f>
        <v xml:space="preserve"> </v>
      </c>
      <c r="G17" s="5">
        <f t="shared" si="1"/>
        <v>88</v>
      </c>
      <c r="H17" s="10"/>
      <c r="K17">
        <f t="shared" si="2"/>
        <v>11</v>
      </c>
      <c r="L17">
        <f t="shared" si="3"/>
        <v>0</v>
      </c>
    </row>
    <row r="18" spans="1:12" x14ac:dyDescent="0.25">
      <c r="A18" t="s">
        <v>17</v>
      </c>
      <c r="B18" t="s">
        <v>7</v>
      </c>
      <c r="C18">
        <v>1</v>
      </c>
      <c r="D18" s="3">
        <f>VLOOKUP(B18,Estoque!A$2:C$8,3)</f>
        <v>4.4000000000000004</v>
      </c>
      <c r="E18" s="3">
        <f t="shared" si="0"/>
        <v>4.4000000000000004</v>
      </c>
      <c r="F18" s="5" t="str">
        <f>IF(B18=Estoque!A$9,Vendas!G17," ")</f>
        <v xml:space="preserve"> </v>
      </c>
      <c r="G18" s="5">
        <f t="shared" si="1"/>
        <v>92.4</v>
      </c>
      <c r="H18" s="10"/>
      <c r="K18">
        <f t="shared" si="2"/>
        <v>1</v>
      </c>
      <c r="L18">
        <f t="shared" si="3"/>
        <v>0</v>
      </c>
    </row>
    <row r="19" spans="1:12" x14ac:dyDescent="0.25">
      <c r="A19" t="s">
        <v>17</v>
      </c>
      <c r="B19" t="s">
        <v>2</v>
      </c>
      <c r="C19">
        <v>1</v>
      </c>
      <c r="D19" s="3">
        <f>VLOOKUP(B19,Estoque!A$2:C$8,3)</f>
        <v>2</v>
      </c>
      <c r="E19" s="3">
        <f t="shared" si="0"/>
        <v>2</v>
      </c>
      <c r="F19" s="5" t="str">
        <f>IF(B19=Estoque!A$9,Vendas!G18," ")</f>
        <v xml:space="preserve"> </v>
      </c>
      <c r="G19" s="5">
        <f t="shared" si="1"/>
        <v>94.4</v>
      </c>
      <c r="H19" s="10"/>
      <c r="K19">
        <f t="shared" si="2"/>
        <v>1</v>
      </c>
      <c r="L19">
        <f t="shared" si="3"/>
        <v>0</v>
      </c>
    </row>
    <row r="20" spans="1:12" x14ac:dyDescent="0.25">
      <c r="B20" t="s">
        <v>10</v>
      </c>
      <c r="D20" s="3">
        <f>VLOOKUP(B20,Estoque!A$2:C$8,3)</f>
        <v>7</v>
      </c>
      <c r="E20" s="3" t="str">
        <f t="shared" si="0"/>
        <v xml:space="preserve"> </v>
      </c>
      <c r="F20" s="5">
        <f>IF(B20=Estoque!A$9,Vendas!G19," ")</f>
        <v>94.4</v>
      </c>
      <c r="G20" s="5">
        <f t="shared" si="1"/>
        <v>0</v>
      </c>
      <c r="H20" s="10"/>
      <c r="K20">
        <f t="shared" si="2"/>
        <v>0</v>
      </c>
      <c r="L20">
        <f t="shared" si="3"/>
        <v>0</v>
      </c>
    </row>
    <row r="21" spans="1:12" x14ac:dyDescent="0.25">
      <c r="A21" t="s">
        <v>17</v>
      </c>
      <c r="B21" t="s">
        <v>3</v>
      </c>
      <c r="C21">
        <v>2</v>
      </c>
      <c r="D21" s="3">
        <f>VLOOKUP(B21,Estoque!A$2:C$8,3)</f>
        <v>5</v>
      </c>
      <c r="E21" s="3">
        <f t="shared" si="0"/>
        <v>10</v>
      </c>
      <c r="F21" s="5" t="str">
        <f>IF(B21=Estoque!A$9,Vendas!G20," ")</f>
        <v xml:space="preserve"> </v>
      </c>
      <c r="G21" s="5">
        <f t="shared" si="1"/>
        <v>10</v>
      </c>
      <c r="H21" s="10"/>
      <c r="K21">
        <f t="shared" si="2"/>
        <v>2</v>
      </c>
      <c r="L21">
        <f t="shared" si="3"/>
        <v>0</v>
      </c>
    </row>
    <row r="22" spans="1:12" x14ac:dyDescent="0.25">
      <c r="A22" t="s">
        <v>17</v>
      </c>
      <c r="B22" t="s">
        <v>8</v>
      </c>
      <c r="C22">
        <v>1</v>
      </c>
      <c r="D22" s="3">
        <f>VLOOKUP(B22,Estoque!A$2:C$8,3)</f>
        <v>8</v>
      </c>
      <c r="E22" s="3">
        <f t="shared" si="0"/>
        <v>8</v>
      </c>
      <c r="F22" s="5" t="str">
        <f>IF(B22=Estoque!A$9,Vendas!G21," ")</f>
        <v xml:space="preserve"> </v>
      </c>
      <c r="G22" s="5">
        <f t="shared" si="1"/>
        <v>18</v>
      </c>
      <c r="H22" s="10"/>
      <c r="K22">
        <f t="shared" si="2"/>
        <v>1</v>
      </c>
      <c r="L22">
        <f t="shared" si="3"/>
        <v>0</v>
      </c>
    </row>
    <row r="23" spans="1:12" x14ac:dyDescent="0.25">
      <c r="B23" t="s">
        <v>10</v>
      </c>
      <c r="D23" s="3">
        <f>VLOOKUP(B23,Estoque!A$2:C$8,3)</f>
        <v>7</v>
      </c>
      <c r="E23" s="3" t="str">
        <f t="shared" si="0"/>
        <v xml:space="preserve"> </v>
      </c>
      <c r="F23" s="5">
        <f>IF(B23=Estoque!A$9,Vendas!G22," ")</f>
        <v>18</v>
      </c>
      <c r="G23" s="5">
        <f t="shared" si="1"/>
        <v>0</v>
      </c>
      <c r="H23" s="10"/>
      <c r="K23">
        <f t="shared" si="2"/>
        <v>0</v>
      </c>
      <c r="L23">
        <f t="shared" si="3"/>
        <v>0</v>
      </c>
    </row>
    <row r="24" spans="1:12" x14ac:dyDescent="0.25">
      <c r="A24" t="s">
        <v>16</v>
      </c>
      <c r="B24" t="s">
        <v>3</v>
      </c>
      <c r="C24">
        <v>10</v>
      </c>
      <c r="D24" s="3">
        <f>VLOOKUP(B24,Estoque!A$2:C$8,3)</f>
        <v>5</v>
      </c>
      <c r="E24" s="3">
        <f t="shared" si="0"/>
        <v>50</v>
      </c>
      <c r="F24" s="5" t="str">
        <f>IF(B24=Estoque!A$9,Vendas!G23," ")</f>
        <v xml:space="preserve"> </v>
      </c>
      <c r="G24" s="5">
        <f t="shared" si="1"/>
        <v>0</v>
      </c>
      <c r="H24" s="10"/>
      <c r="K24">
        <f t="shared" si="2"/>
        <v>0</v>
      </c>
      <c r="L24">
        <f t="shared" si="3"/>
        <v>10</v>
      </c>
    </row>
    <row r="25" spans="1:12" x14ac:dyDescent="0.25">
      <c r="A25" t="s">
        <v>16</v>
      </c>
      <c r="B25" t="s">
        <v>5</v>
      </c>
      <c r="C25">
        <v>2</v>
      </c>
      <c r="D25" s="3">
        <f>VLOOKUP(B25,Estoque!A$2:C$8,3)</f>
        <v>4.5</v>
      </c>
      <c r="E25" s="3">
        <f t="shared" si="0"/>
        <v>9</v>
      </c>
      <c r="F25" s="5" t="str">
        <f>IF(B25=Estoque!A$9,Vendas!G24," ")</f>
        <v xml:space="preserve"> </v>
      </c>
      <c r="G25" s="5">
        <f t="shared" ref="G25:G67" si="4">IF(C25&gt;0,G24+E25,0)</f>
        <v>9</v>
      </c>
      <c r="H25" s="10"/>
      <c r="K25">
        <f t="shared" si="2"/>
        <v>0</v>
      </c>
      <c r="L25">
        <f t="shared" si="3"/>
        <v>2</v>
      </c>
    </row>
    <row r="26" spans="1:12" x14ac:dyDescent="0.25">
      <c r="A26" t="s">
        <v>16</v>
      </c>
      <c r="B26" t="s">
        <v>8</v>
      </c>
      <c r="C26">
        <v>5</v>
      </c>
      <c r="D26" s="3">
        <f>VLOOKUP(B26,Estoque!A$2:C$8,3)</f>
        <v>8</v>
      </c>
      <c r="E26" s="3">
        <f t="shared" si="0"/>
        <v>40</v>
      </c>
      <c r="F26" s="5" t="str">
        <f>IF(B26=Estoque!A$9,Vendas!G25," ")</f>
        <v xml:space="preserve"> </v>
      </c>
      <c r="G26" s="5">
        <f t="shared" si="4"/>
        <v>49</v>
      </c>
      <c r="H26" s="10"/>
      <c r="K26">
        <f t="shared" si="2"/>
        <v>0</v>
      </c>
      <c r="L26">
        <f t="shared" si="3"/>
        <v>5</v>
      </c>
    </row>
    <row r="27" spans="1:12" x14ac:dyDescent="0.25">
      <c r="B27" t="s">
        <v>4</v>
      </c>
      <c r="D27" s="3" t="str">
        <f>VLOOKUP(B27,Estoque!A$2:C$8,3)</f>
        <v xml:space="preserve"> </v>
      </c>
      <c r="E27" s="3" t="str">
        <f t="shared" si="0"/>
        <v xml:space="preserve"> </v>
      </c>
      <c r="F27" s="5" t="str">
        <f>IF(B28=Estoque!A32,Vendas!G27," ")</f>
        <v xml:space="preserve"> </v>
      </c>
      <c r="G27" s="5">
        <f t="shared" si="4"/>
        <v>0</v>
      </c>
      <c r="H27" s="10"/>
      <c r="K27">
        <f t="shared" si="2"/>
        <v>0</v>
      </c>
      <c r="L27">
        <f t="shared" si="3"/>
        <v>0</v>
      </c>
    </row>
    <row r="28" spans="1:12" x14ac:dyDescent="0.25">
      <c r="B28" t="s">
        <v>4</v>
      </c>
      <c r="D28" s="3" t="str">
        <f>VLOOKUP(B28,Estoque!A$2:C$8,3)</f>
        <v xml:space="preserve"> </v>
      </c>
      <c r="E28" s="3" t="str">
        <f t="shared" si="0"/>
        <v xml:space="preserve"> </v>
      </c>
      <c r="F28" s="5" t="str">
        <f>IF(B29=Estoque!A33,Vendas!G28," ")</f>
        <v xml:space="preserve"> </v>
      </c>
      <c r="G28" s="5">
        <f t="shared" si="4"/>
        <v>0</v>
      </c>
      <c r="H28" s="10"/>
      <c r="K28">
        <f t="shared" si="2"/>
        <v>0</v>
      </c>
      <c r="L28">
        <f t="shared" si="3"/>
        <v>0</v>
      </c>
    </row>
    <row r="29" spans="1:12" x14ac:dyDescent="0.25">
      <c r="B29" t="s">
        <v>4</v>
      </c>
      <c r="D29" s="3" t="str">
        <f>VLOOKUP(B29,Estoque!A$2:C$8,3)</f>
        <v xml:space="preserve"> </v>
      </c>
      <c r="E29" s="3" t="str">
        <f t="shared" si="0"/>
        <v xml:space="preserve"> </v>
      </c>
      <c r="F29" s="5" t="str">
        <f>IF(B30=Estoque!A34,Vendas!G29," ")</f>
        <v xml:space="preserve"> </v>
      </c>
      <c r="G29" s="5">
        <f t="shared" si="4"/>
        <v>0</v>
      </c>
      <c r="K29">
        <f t="shared" si="2"/>
        <v>0</v>
      </c>
      <c r="L29">
        <f t="shared" si="3"/>
        <v>0</v>
      </c>
    </row>
    <row r="30" spans="1:12" x14ac:dyDescent="0.25">
      <c r="B30" t="s">
        <v>4</v>
      </c>
      <c r="D30" s="3" t="str">
        <f>VLOOKUP(B30,Estoque!A$2:C$8,3)</f>
        <v xml:space="preserve"> </v>
      </c>
      <c r="E30" s="3" t="str">
        <f t="shared" si="0"/>
        <v xml:space="preserve"> </v>
      </c>
      <c r="G30" s="5">
        <f t="shared" si="4"/>
        <v>0</v>
      </c>
    </row>
    <row r="31" spans="1:12" x14ac:dyDescent="0.25">
      <c r="B31" t="s">
        <v>4</v>
      </c>
      <c r="D31" s="3" t="str">
        <f>VLOOKUP(B31,Estoque!A$2:C$8,3)</f>
        <v xml:space="preserve"> </v>
      </c>
      <c r="E31" s="3" t="str">
        <f t="shared" si="0"/>
        <v xml:space="preserve"> </v>
      </c>
      <c r="G31" s="5">
        <f t="shared" si="4"/>
        <v>0</v>
      </c>
    </row>
    <row r="32" spans="1:12" x14ac:dyDescent="0.25">
      <c r="B32" t="s">
        <v>4</v>
      </c>
      <c r="D32" s="3" t="str">
        <f>VLOOKUP(B32,Estoque!A$2:C$8,3)</f>
        <v xml:space="preserve"> </v>
      </c>
      <c r="E32" s="3" t="str">
        <f t="shared" si="0"/>
        <v xml:space="preserve"> </v>
      </c>
      <c r="G32" s="5">
        <f t="shared" si="4"/>
        <v>0</v>
      </c>
    </row>
    <row r="33" spans="2:7" x14ac:dyDescent="0.25">
      <c r="B33" t="s">
        <v>4</v>
      </c>
      <c r="D33" s="3" t="str">
        <f>VLOOKUP(B33,Estoque!A$2:C$8,3)</f>
        <v xml:space="preserve"> </v>
      </c>
      <c r="E33" s="3" t="str">
        <f t="shared" si="0"/>
        <v xml:space="preserve"> </v>
      </c>
      <c r="G33" s="5">
        <f t="shared" si="4"/>
        <v>0</v>
      </c>
    </row>
    <row r="34" spans="2:7" x14ac:dyDescent="0.25">
      <c r="B34" t="s">
        <v>4</v>
      </c>
      <c r="D34" s="3" t="str">
        <f>VLOOKUP(B34,Estoque!A$2:C$8,3)</f>
        <v xml:space="preserve"> </v>
      </c>
      <c r="E34" s="3" t="str">
        <f t="shared" si="0"/>
        <v xml:space="preserve"> </v>
      </c>
      <c r="G34" s="5">
        <f t="shared" si="4"/>
        <v>0</v>
      </c>
    </row>
    <row r="35" spans="2:7" x14ac:dyDescent="0.25">
      <c r="B35" t="s">
        <v>4</v>
      </c>
      <c r="D35" s="3" t="str">
        <f>VLOOKUP(B35,Estoque!A$2:C$8,3)</f>
        <v xml:space="preserve"> </v>
      </c>
      <c r="E35" s="3" t="str">
        <f t="shared" si="0"/>
        <v xml:space="preserve"> </v>
      </c>
      <c r="G35" s="5">
        <f t="shared" si="4"/>
        <v>0</v>
      </c>
    </row>
    <row r="36" spans="2:7" x14ac:dyDescent="0.25">
      <c r="B36" t="s">
        <v>4</v>
      </c>
      <c r="D36" s="3" t="str">
        <f>VLOOKUP(B36,Estoque!A$2:C$8,3)</f>
        <v xml:space="preserve"> </v>
      </c>
      <c r="E36" s="3" t="str">
        <f t="shared" si="0"/>
        <v xml:space="preserve"> </v>
      </c>
      <c r="G36" s="5">
        <f t="shared" si="4"/>
        <v>0</v>
      </c>
    </row>
    <row r="37" spans="2:7" x14ac:dyDescent="0.25">
      <c r="B37" t="s">
        <v>4</v>
      </c>
      <c r="D37" s="3" t="str">
        <f>VLOOKUP(B37,Estoque!A$2:C$8,3)</f>
        <v xml:space="preserve"> </v>
      </c>
      <c r="E37" s="3" t="str">
        <f t="shared" si="0"/>
        <v xml:space="preserve"> </v>
      </c>
      <c r="G37" s="5">
        <f t="shared" si="4"/>
        <v>0</v>
      </c>
    </row>
    <row r="38" spans="2:7" x14ac:dyDescent="0.25">
      <c r="B38" t="s">
        <v>4</v>
      </c>
      <c r="D38" s="3" t="str">
        <f>VLOOKUP(B38,Estoque!A$2:C$8,3)</f>
        <v xml:space="preserve"> </v>
      </c>
      <c r="E38" s="3" t="str">
        <f t="shared" si="0"/>
        <v xml:space="preserve"> </v>
      </c>
      <c r="G38" s="5">
        <f t="shared" si="4"/>
        <v>0</v>
      </c>
    </row>
    <row r="39" spans="2:7" x14ac:dyDescent="0.25">
      <c r="B39" t="s">
        <v>4</v>
      </c>
      <c r="D39" s="3" t="str">
        <f>VLOOKUP(B39,Estoque!A$2:C$8,3)</f>
        <v xml:space="preserve"> </v>
      </c>
      <c r="E39" s="3" t="str">
        <f t="shared" si="0"/>
        <v xml:space="preserve"> </v>
      </c>
      <c r="G39" s="5">
        <f t="shared" si="4"/>
        <v>0</v>
      </c>
    </row>
    <row r="40" spans="2:7" x14ac:dyDescent="0.25">
      <c r="B40" t="s">
        <v>4</v>
      </c>
      <c r="D40" s="3" t="str">
        <f>VLOOKUP(B40,Estoque!A$2:C$8,3)</f>
        <v xml:space="preserve"> </v>
      </c>
      <c r="E40" s="3" t="str">
        <f t="shared" si="0"/>
        <v xml:space="preserve"> </v>
      </c>
      <c r="G40" s="5">
        <f t="shared" si="4"/>
        <v>0</v>
      </c>
    </row>
    <row r="41" spans="2:7" x14ac:dyDescent="0.25">
      <c r="B41" t="s">
        <v>4</v>
      </c>
      <c r="D41" s="3" t="str">
        <f>VLOOKUP(B41,Estoque!A$2:C$8,3)</f>
        <v xml:space="preserve"> </v>
      </c>
      <c r="E41" s="3" t="str">
        <f t="shared" si="0"/>
        <v xml:space="preserve"> </v>
      </c>
      <c r="G41" s="5">
        <f t="shared" si="4"/>
        <v>0</v>
      </c>
    </row>
    <row r="42" spans="2:7" x14ac:dyDescent="0.25">
      <c r="B42" t="s">
        <v>4</v>
      </c>
      <c r="D42" s="3" t="str">
        <f>VLOOKUP(B42,Estoque!A$2:C$8,3)</f>
        <v xml:space="preserve"> </v>
      </c>
      <c r="E42" s="3" t="str">
        <f t="shared" si="0"/>
        <v xml:space="preserve"> </v>
      </c>
      <c r="G42" s="5">
        <f t="shared" si="4"/>
        <v>0</v>
      </c>
    </row>
    <row r="43" spans="2:7" x14ac:dyDescent="0.25">
      <c r="B43" t="s">
        <v>4</v>
      </c>
      <c r="D43" s="3" t="str">
        <f>VLOOKUP(B43,Estoque!A$2:C$8,3)</f>
        <v xml:space="preserve"> </v>
      </c>
      <c r="E43" s="3" t="str">
        <f t="shared" si="0"/>
        <v xml:space="preserve"> </v>
      </c>
      <c r="G43" s="5">
        <f t="shared" si="4"/>
        <v>0</v>
      </c>
    </row>
    <row r="44" spans="2:7" x14ac:dyDescent="0.25">
      <c r="B44" t="s">
        <v>4</v>
      </c>
      <c r="D44" s="3" t="str">
        <f>VLOOKUP(B44,Estoque!A$2:C$8,3)</f>
        <v xml:space="preserve"> </v>
      </c>
      <c r="E44" s="3" t="str">
        <f t="shared" si="0"/>
        <v xml:space="preserve"> </v>
      </c>
      <c r="G44" s="5">
        <f t="shared" si="4"/>
        <v>0</v>
      </c>
    </row>
    <row r="45" spans="2:7" x14ac:dyDescent="0.25">
      <c r="B45" t="s">
        <v>4</v>
      </c>
      <c r="D45" s="3" t="str">
        <f>VLOOKUP(B45,Estoque!A$2:C$8,3)</f>
        <v xml:space="preserve"> </v>
      </c>
      <c r="E45" s="3" t="str">
        <f t="shared" si="0"/>
        <v xml:space="preserve"> </v>
      </c>
      <c r="G45" s="5">
        <f t="shared" si="4"/>
        <v>0</v>
      </c>
    </row>
    <row r="46" spans="2:7" x14ac:dyDescent="0.25">
      <c r="B46" t="s">
        <v>4</v>
      </c>
      <c r="D46" s="3" t="str">
        <f>VLOOKUP(B46,Estoque!A$2:C$8,3)</f>
        <v xml:space="preserve"> </v>
      </c>
      <c r="E46" s="3" t="str">
        <f t="shared" si="0"/>
        <v xml:space="preserve"> </v>
      </c>
      <c r="G46" s="5">
        <f t="shared" si="4"/>
        <v>0</v>
      </c>
    </row>
    <row r="47" spans="2:7" x14ac:dyDescent="0.25">
      <c r="B47" t="s">
        <v>4</v>
      </c>
      <c r="D47" s="3" t="str">
        <f>VLOOKUP(B47,Estoque!A$2:C$8,3)</f>
        <v xml:space="preserve"> </v>
      </c>
      <c r="E47" s="3" t="str">
        <f t="shared" si="0"/>
        <v xml:space="preserve"> </v>
      </c>
      <c r="G47" s="5">
        <f t="shared" si="4"/>
        <v>0</v>
      </c>
    </row>
    <row r="48" spans="2:7" x14ac:dyDescent="0.25">
      <c r="B48" t="s">
        <v>4</v>
      </c>
      <c r="D48" s="3" t="str">
        <f>VLOOKUP(B48,Estoque!A$2:C$8,3)</f>
        <v xml:space="preserve"> </v>
      </c>
      <c r="E48" s="3" t="str">
        <f t="shared" si="0"/>
        <v xml:space="preserve"> </v>
      </c>
      <c r="G48" s="5">
        <f t="shared" si="4"/>
        <v>0</v>
      </c>
    </row>
    <row r="49" spans="2:7" x14ac:dyDescent="0.25">
      <c r="B49" t="s">
        <v>4</v>
      </c>
      <c r="D49" s="3" t="str">
        <f>VLOOKUP(B49,Estoque!A$2:C$8,3)</f>
        <v xml:space="preserve"> </v>
      </c>
      <c r="E49" s="3" t="str">
        <f t="shared" si="0"/>
        <v xml:space="preserve"> </v>
      </c>
      <c r="G49" s="5">
        <f t="shared" si="4"/>
        <v>0</v>
      </c>
    </row>
    <row r="50" spans="2:7" x14ac:dyDescent="0.25">
      <c r="B50" t="s">
        <v>4</v>
      </c>
      <c r="D50" s="3" t="str">
        <f>VLOOKUP(B50,Estoque!A$2:C$8,3)</f>
        <v xml:space="preserve"> </v>
      </c>
      <c r="E50" s="3" t="str">
        <f t="shared" si="0"/>
        <v xml:space="preserve"> </v>
      </c>
      <c r="G50" s="5">
        <f t="shared" si="4"/>
        <v>0</v>
      </c>
    </row>
    <row r="51" spans="2:7" x14ac:dyDescent="0.25">
      <c r="B51" t="s">
        <v>4</v>
      </c>
      <c r="D51" s="3" t="str">
        <f>VLOOKUP(B51,Estoque!A$2:C$8,3)</f>
        <v xml:space="preserve"> </v>
      </c>
      <c r="E51" s="3" t="str">
        <f t="shared" si="0"/>
        <v xml:space="preserve"> </v>
      </c>
      <c r="G51" s="5">
        <f t="shared" si="4"/>
        <v>0</v>
      </c>
    </row>
    <row r="52" spans="2:7" x14ac:dyDescent="0.25">
      <c r="B52" t="s">
        <v>4</v>
      </c>
      <c r="D52" s="3" t="str">
        <f>VLOOKUP(B52,Estoque!A$2:C$8,3)</f>
        <v xml:space="preserve"> </v>
      </c>
      <c r="E52" s="3" t="str">
        <f t="shared" si="0"/>
        <v xml:space="preserve"> </v>
      </c>
      <c r="G52" s="5">
        <f t="shared" si="4"/>
        <v>0</v>
      </c>
    </row>
    <row r="53" spans="2:7" x14ac:dyDescent="0.25">
      <c r="B53" t="s">
        <v>4</v>
      </c>
      <c r="D53" s="3" t="str">
        <f>VLOOKUP(B53,Estoque!A$2:C$8,3)</f>
        <v xml:space="preserve"> </v>
      </c>
      <c r="E53" s="3" t="str">
        <f t="shared" si="0"/>
        <v xml:space="preserve"> </v>
      </c>
      <c r="G53" s="5">
        <f t="shared" si="4"/>
        <v>0</v>
      </c>
    </row>
    <row r="54" spans="2:7" x14ac:dyDescent="0.25">
      <c r="B54" t="s">
        <v>4</v>
      </c>
      <c r="D54" s="3" t="str">
        <f>VLOOKUP(B54,Estoque!A$2:C$8,3)</f>
        <v xml:space="preserve"> </v>
      </c>
      <c r="E54" s="3" t="str">
        <f t="shared" si="0"/>
        <v xml:space="preserve"> </v>
      </c>
      <c r="G54" s="5">
        <f t="shared" si="4"/>
        <v>0</v>
      </c>
    </row>
    <row r="55" spans="2:7" x14ac:dyDescent="0.25">
      <c r="B55" t="s">
        <v>4</v>
      </c>
      <c r="D55" s="3" t="str">
        <f>VLOOKUP(B55,Estoque!A$2:C$8,3)</f>
        <v xml:space="preserve"> </v>
      </c>
      <c r="E55" s="3" t="str">
        <f t="shared" si="0"/>
        <v xml:space="preserve"> </v>
      </c>
      <c r="G55" s="5">
        <f t="shared" si="4"/>
        <v>0</v>
      </c>
    </row>
    <row r="56" spans="2:7" x14ac:dyDescent="0.25">
      <c r="B56" t="s">
        <v>4</v>
      </c>
      <c r="D56" s="3" t="str">
        <f>VLOOKUP(B56,Estoque!A$2:C$8,3)</f>
        <v xml:space="preserve"> </v>
      </c>
      <c r="E56" s="3" t="str">
        <f t="shared" si="0"/>
        <v xml:space="preserve"> </v>
      </c>
      <c r="G56" s="5">
        <f t="shared" si="4"/>
        <v>0</v>
      </c>
    </row>
    <row r="57" spans="2:7" x14ac:dyDescent="0.25">
      <c r="B57" t="s">
        <v>4</v>
      </c>
      <c r="D57" s="3" t="str">
        <f>VLOOKUP(B57,Estoque!A$2:C$8,3)</f>
        <v xml:space="preserve"> </v>
      </c>
      <c r="E57" s="3" t="str">
        <f t="shared" si="0"/>
        <v xml:space="preserve"> </v>
      </c>
      <c r="G57" s="5">
        <f t="shared" si="4"/>
        <v>0</v>
      </c>
    </row>
    <row r="58" spans="2:7" x14ac:dyDescent="0.25">
      <c r="B58" t="s">
        <v>4</v>
      </c>
      <c r="D58" s="3" t="str">
        <f>VLOOKUP(B58,Estoque!A$2:C$8,3)</f>
        <v xml:space="preserve"> </v>
      </c>
      <c r="E58" s="3" t="str">
        <f t="shared" si="0"/>
        <v xml:space="preserve"> </v>
      </c>
      <c r="G58" s="5">
        <f t="shared" si="4"/>
        <v>0</v>
      </c>
    </row>
    <row r="59" spans="2:7" x14ac:dyDescent="0.25">
      <c r="B59" t="s">
        <v>4</v>
      </c>
      <c r="D59" s="3" t="str">
        <f>VLOOKUP(B59,Estoque!A$2:C$8,3)</f>
        <v xml:space="preserve"> </v>
      </c>
      <c r="E59" s="3" t="str">
        <f t="shared" si="0"/>
        <v xml:space="preserve"> </v>
      </c>
      <c r="G59" s="5">
        <f t="shared" si="4"/>
        <v>0</v>
      </c>
    </row>
    <row r="60" spans="2:7" x14ac:dyDescent="0.25">
      <c r="B60" t="s">
        <v>4</v>
      </c>
      <c r="D60" s="3" t="str">
        <f>VLOOKUP(B60,Estoque!A$2:C$8,3)</f>
        <v xml:space="preserve"> </v>
      </c>
      <c r="E60" s="3" t="str">
        <f t="shared" si="0"/>
        <v xml:space="preserve"> </v>
      </c>
      <c r="G60" s="5">
        <f t="shared" si="4"/>
        <v>0</v>
      </c>
    </row>
    <row r="61" spans="2:7" x14ac:dyDescent="0.25">
      <c r="B61" t="s">
        <v>4</v>
      </c>
      <c r="D61" s="3" t="str">
        <f>VLOOKUP(B61,Estoque!A$2:C$8,3)</f>
        <v xml:space="preserve"> </v>
      </c>
      <c r="E61" s="3" t="str">
        <f t="shared" si="0"/>
        <v xml:space="preserve"> </v>
      </c>
      <c r="G61" s="5">
        <f t="shared" si="4"/>
        <v>0</v>
      </c>
    </row>
    <row r="62" spans="2:7" x14ac:dyDescent="0.25">
      <c r="B62" t="s">
        <v>4</v>
      </c>
      <c r="D62" s="3" t="str">
        <f>VLOOKUP(B62,Estoque!A$2:C$8,3)</f>
        <v xml:space="preserve"> </v>
      </c>
      <c r="E62" s="3" t="str">
        <f t="shared" si="0"/>
        <v xml:space="preserve"> </v>
      </c>
      <c r="G62" s="5">
        <f t="shared" si="4"/>
        <v>0</v>
      </c>
    </row>
    <row r="63" spans="2:7" x14ac:dyDescent="0.25">
      <c r="B63" t="s">
        <v>4</v>
      </c>
      <c r="D63" s="3" t="str">
        <f>VLOOKUP(B63,Estoque!A$2:C$8,3)</f>
        <v xml:space="preserve"> </v>
      </c>
      <c r="E63" s="3" t="str">
        <f t="shared" si="0"/>
        <v xml:space="preserve"> </v>
      </c>
      <c r="G63" s="5">
        <f t="shared" si="4"/>
        <v>0</v>
      </c>
    </row>
    <row r="64" spans="2:7" x14ac:dyDescent="0.25">
      <c r="B64" t="s">
        <v>4</v>
      </c>
      <c r="D64" s="3" t="str">
        <f>VLOOKUP(B64,Estoque!A$2:C$8,3)</f>
        <v xml:space="preserve"> </v>
      </c>
      <c r="E64" s="3" t="str">
        <f t="shared" si="0"/>
        <v xml:space="preserve"> </v>
      </c>
      <c r="G64" s="5">
        <f t="shared" si="4"/>
        <v>0</v>
      </c>
    </row>
    <row r="65" spans="2:7" x14ac:dyDescent="0.25">
      <c r="B65" t="s">
        <v>4</v>
      </c>
      <c r="D65" s="3" t="str">
        <f>VLOOKUP(B65,Estoque!A$2:C$8,3)</f>
        <v xml:space="preserve"> </v>
      </c>
      <c r="E65" s="3" t="str">
        <f t="shared" si="0"/>
        <v xml:space="preserve"> </v>
      </c>
      <c r="G65" s="5">
        <f t="shared" si="4"/>
        <v>0</v>
      </c>
    </row>
    <row r="66" spans="2:7" x14ac:dyDescent="0.25">
      <c r="B66" t="s">
        <v>4</v>
      </c>
      <c r="D66" s="3" t="str">
        <f>VLOOKUP(B66,Estoque!A$2:C$8,3)</f>
        <v xml:space="preserve"> </v>
      </c>
      <c r="E66" s="3" t="str">
        <f t="shared" si="0"/>
        <v xml:space="preserve"> </v>
      </c>
      <c r="G66" s="5">
        <f t="shared" si="4"/>
        <v>0</v>
      </c>
    </row>
    <row r="67" spans="2:7" x14ac:dyDescent="0.25">
      <c r="B67" t="s">
        <v>4</v>
      </c>
      <c r="D67" s="3" t="str">
        <f>VLOOKUP(B67,Estoque!A$2:C$8,3)</f>
        <v xml:space="preserve"> </v>
      </c>
      <c r="E67" s="3" t="str">
        <f t="shared" si="0"/>
        <v xml:space="preserve"> </v>
      </c>
      <c r="G67" s="5">
        <f t="shared" si="4"/>
        <v>0</v>
      </c>
    </row>
    <row r="68" spans="2:7" x14ac:dyDescent="0.25">
      <c r="B68" t="s">
        <v>4</v>
      </c>
      <c r="D68" s="3" t="str">
        <f>VLOOKUP(B68,Estoque!A$2:C$8,3)</f>
        <v xml:space="preserve"> </v>
      </c>
      <c r="E68" s="3" t="str">
        <f t="shared" ref="E68:E131" si="5">IF(C68&gt;0,D68*C68," ")</f>
        <v xml:space="preserve"> </v>
      </c>
      <c r="G68" s="5">
        <f t="shared" ref="G68:G131" si="6">IF(C68&gt;0,G67+E68,0)</f>
        <v>0</v>
      </c>
    </row>
    <row r="69" spans="2:7" x14ac:dyDescent="0.25">
      <c r="B69" t="s">
        <v>4</v>
      </c>
      <c r="D69" s="3" t="str">
        <f>VLOOKUP(B69,Estoque!A$2:C$8,3)</f>
        <v xml:space="preserve"> </v>
      </c>
      <c r="E69" s="3" t="str">
        <f t="shared" si="5"/>
        <v xml:space="preserve"> </v>
      </c>
      <c r="G69" s="5">
        <f t="shared" si="6"/>
        <v>0</v>
      </c>
    </row>
    <row r="70" spans="2:7" x14ac:dyDescent="0.25">
      <c r="B70" t="s">
        <v>4</v>
      </c>
      <c r="D70" s="3" t="str">
        <f>VLOOKUP(B70,Estoque!A$2:C$8,3)</f>
        <v xml:space="preserve"> </v>
      </c>
      <c r="E70" s="3" t="str">
        <f t="shared" si="5"/>
        <v xml:space="preserve"> </v>
      </c>
      <c r="G70" s="5">
        <f t="shared" si="6"/>
        <v>0</v>
      </c>
    </row>
    <row r="71" spans="2:7" x14ac:dyDescent="0.25">
      <c r="B71" t="s">
        <v>4</v>
      </c>
      <c r="D71" s="3" t="str">
        <f>VLOOKUP(B71,Estoque!A$2:C$8,3)</f>
        <v xml:space="preserve"> </v>
      </c>
      <c r="E71" s="3" t="str">
        <f t="shared" si="5"/>
        <v xml:space="preserve"> </v>
      </c>
      <c r="G71" s="5">
        <f t="shared" si="6"/>
        <v>0</v>
      </c>
    </row>
    <row r="72" spans="2:7" x14ac:dyDescent="0.25">
      <c r="B72" t="s">
        <v>4</v>
      </c>
      <c r="D72" s="3" t="str">
        <f>VLOOKUP(B72,Estoque!A$2:C$8,3)</f>
        <v xml:space="preserve"> </v>
      </c>
      <c r="E72" s="3" t="str">
        <f t="shared" si="5"/>
        <v xml:space="preserve"> </v>
      </c>
      <c r="G72" s="5">
        <f t="shared" si="6"/>
        <v>0</v>
      </c>
    </row>
    <row r="73" spans="2:7" x14ac:dyDescent="0.25">
      <c r="B73" t="s">
        <v>4</v>
      </c>
      <c r="D73" s="3" t="str">
        <f>VLOOKUP(B73,Estoque!A$2:C$8,3)</f>
        <v xml:space="preserve"> </v>
      </c>
      <c r="E73" s="3" t="str">
        <f t="shared" si="5"/>
        <v xml:space="preserve"> </v>
      </c>
      <c r="G73" s="5">
        <f t="shared" si="6"/>
        <v>0</v>
      </c>
    </row>
    <row r="74" spans="2:7" x14ac:dyDescent="0.25">
      <c r="B74" t="s">
        <v>4</v>
      </c>
      <c r="D74" s="3" t="str">
        <f>VLOOKUP(B74,Estoque!A$2:C$8,3)</f>
        <v xml:space="preserve"> </v>
      </c>
      <c r="E74" s="3" t="str">
        <f t="shared" si="5"/>
        <v xml:space="preserve"> </v>
      </c>
      <c r="G74" s="5">
        <f t="shared" si="6"/>
        <v>0</v>
      </c>
    </row>
    <row r="75" spans="2:7" x14ac:dyDescent="0.25">
      <c r="B75" t="s">
        <v>4</v>
      </c>
      <c r="D75" s="3" t="str">
        <f>VLOOKUP(B75,Estoque!A$2:C$8,3)</f>
        <v xml:space="preserve"> </v>
      </c>
      <c r="E75" s="3" t="str">
        <f t="shared" si="5"/>
        <v xml:space="preserve"> </v>
      </c>
      <c r="G75" s="5">
        <f t="shared" si="6"/>
        <v>0</v>
      </c>
    </row>
    <row r="76" spans="2:7" x14ac:dyDescent="0.25">
      <c r="B76" t="s">
        <v>4</v>
      </c>
      <c r="D76" s="3" t="str">
        <f>VLOOKUP(B76,Estoque!A$2:C$8,3)</f>
        <v xml:space="preserve"> </v>
      </c>
      <c r="E76" s="3" t="str">
        <f t="shared" si="5"/>
        <v xml:space="preserve"> </v>
      </c>
      <c r="G76" s="5">
        <f t="shared" si="6"/>
        <v>0</v>
      </c>
    </row>
    <row r="77" spans="2:7" x14ac:dyDescent="0.25">
      <c r="B77" t="s">
        <v>4</v>
      </c>
      <c r="D77" s="3" t="str">
        <f>VLOOKUP(B77,Estoque!A$2:C$8,3)</f>
        <v xml:space="preserve"> </v>
      </c>
      <c r="E77" s="3" t="str">
        <f t="shared" si="5"/>
        <v xml:space="preserve"> </v>
      </c>
      <c r="G77" s="5">
        <f t="shared" si="6"/>
        <v>0</v>
      </c>
    </row>
    <row r="78" spans="2:7" x14ac:dyDescent="0.25">
      <c r="B78" t="s">
        <v>4</v>
      </c>
      <c r="D78" s="3" t="str">
        <f>VLOOKUP(B78,Estoque!A$2:C$8,3)</f>
        <v xml:space="preserve"> </v>
      </c>
      <c r="E78" s="3" t="str">
        <f t="shared" si="5"/>
        <v xml:space="preserve"> </v>
      </c>
      <c r="G78" s="5">
        <f t="shared" si="6"/>
        <v>0</v>
      </c>
    </row>
    <row r="79" spans="2:7" x14ac:dyDescent="0.25">
      <c r="B79" t="s">
        <v>4</v>
      </c>
      <c r="D79" s="3" t="str">
        <f>VLOOKUP(B79,Estoque!A$2:C$8,3)</f>
        <v xml:space="preserve"> </v>
      </c>
      <c r="E79" s="3" t="str">
        <f t="shared" si="5"/>
        <v xml:space="preserve"> </v>
      </c>
      <c r="G79" s="5">
        <f t="shared" si="6"/>
        <v>0</v>
      </c>
    </row>
    <row r="80" spans="2:7" x14ac:dyDescent="0.25">
      <c r="B80" t="s">
        <v>4</v>
      </c>
      <c r="D80" s="3" t="str">
        <f>VLOOKUP(B80,Estoque!A$2:C$8,3)</f>
        <v xml:space="preserve"> </v>
      </c>
      <c r="E80" s="3" t="str">
        <f t="shared" si="5"/>
        <v xml:space="preserve"> </v>
      </c>
      <c r="G80" s="5">
        <f t="shared" si="6"/>
        <v>0</v>
      </c>
    </row>
    <row r="81" spans="2:7" x14ac:dyDescent="0.25">
      <c r="B81" t="s">
        <v>4</v>
      </c>
      <c r="D81" s="3" t="str">
        <f>VLOOKUP(B81,Estoque!A$2:C$8,3)</f>
        <v xml:space="preserve"> </v>
      </c>
      <c r="E81" s="3" t="str">
        <f t="shared" si="5"/>
        <v xml:space="preserve"> </v>
      </c>
      <c r="G81" s="5">
        <f t="shared" si="6"/>
        <v>0</v>
      </c>
    </row>
    <row r="82" spans="2:7" x14ac:dyDescent="0.25">
      <c r="B82" t="s">
        <v>4</v>
      </c>
      <c r="D82" s="3" t="str">
        <f>VLOOKUP(B82,Estoque!A$2:C$8,3)</f>
        <v xml:space="preserve"> </v>
      </c>
      <c r="E82" s="3" t="str">
        <f t="shared" si="5"/>
        <v xml:space="preserve"> </v>
      </c>
      <c r="G82" s="5">
        <f t="shared" si="6"/>
        <v>0</v>
      </c>
    </row>
    <row r="83" spans="2:7" x14ac:dyDescent="0.25">
      <c r="B83" t="s">
        <v>4</v>
      </c>
      <c r="D83" s="3" t="str">
        <f>VLOOKUP(B83,Estoque!A$2:C$8,3)</f>
        <v xml:space="preserve"> </v>
      </c>
      <c r="E83" s="3" t="str">
        <f t="shared" si="5"/>
        <v xml:space="preserve"> </v>
      </c>
      <c r="G83" s="5">
        <f t="shared" si="6"/>
        <v>0</v>
      </c>
    </row>
    <row r="84" spans="2:7" x14ac:dyDescent="0.25">
      <c r="B84" t="s">
        <v>4</v>
      </c>
      <c r="D84" s="3" t="str">
        <f>VLOOKUP(B84,Estoque!A$2:C$8,3)</f>
        <v xml:space="preserve"> </v>
      </c>
      <c r="E84" s="3" t="str">
        <f t="shared" si="5"/>
        <v xml:space="preserve"> </v>
      </c>
      <c r="G84" s="5">
        <f t="shared" si="6"/>
        <v>0</v>
      </c>
    </row>
    <row r="85" spans="2:7" x14ac:dyDescent="0.25">
      <c r="B85" t="s">
        <v>4</v>
      </c>
      <c r="D85" s="3" t="str">
        <f>VLOOKUP(B85,Estoque!A$2:C$8,3)</f>
        <v xml:space="preserve"> </v>
      </c>
      <c r="E85" s="3" t="str">
        <f t="shared" si="5"/>
        <v xml:space="preserve"> </v>
      </c>
      <c r="G85" s="5">
        <f t="shared" si="6"/>
        <v>0</v>
      </c>
    </row>
    <row r="86" spans="2:7" x14ac:dyDescent="0.25">
      <c r="B86" t="s">
        <v>4</v>
      </c>
      <c r="D86" s="3" t="str">
        <f>VLOOKUP(B86,Estoque!A$2:C$8,3)</f>
        <v xml:space="preserve"> </v>
      </c>
      <c r="E86" s="3" t="str">
        <f t="shared" si="5"/>
        <v xml:space="preserve"> </v>
      </c>
      <c r="G86" s="5">
        <f t="shared" si="6"/>
        <v>0</v>
      </c>
    </row>
    <row r="87" spans="2:7" x14ac:dyDescent="0.25">
      <c r="B87" t="s">
        <v>4</v>
      </c>
      <c r="D87" s="3" t="str">
        <f>VLOOKUP(B87,Estoque!A$2:C$8,3)</f>
        <v xml:space="preserve"> </v>
      </c>
      <c r="E87" s="3" t="str">
        <f t="shared" si="5"/>
        <v xml:space="preserve"> </v>
      </c>
      <c r="G87" s="5">
        <f t="shared" si="6"/>
        <v>0</v>
      </c>
    </row>
    <row r="88" spans="2:7" x14ac:dyDescent="0.25">
      <c r="B88" t="s">
        <v>4</v>
      </c>
      <c r="D88" s="3" t="str">
        <f>VLOOKUP(B88,Estoque!A$2:C$8,3)</f>
        <v xml:space="preserve"> </v>
      </c>
      <c r="E88" s="3" t="str">
        <f t="shared" si="5"/>
        <v xml:space="preserve"> </v>
      </c>
      <c r="G88" s="5">
        <f t="shared" si="6"/>
        <v>0</v>
      </c>
    </row>
    <row r="89" spans="2:7" x14ac:dyDescent="0.25">
      <c r="B89" t="s">
        <v>4</v>
      </c>
      <c r="D89" s="3" t="str">
        <f>VLOOKUP(B89,Estoque!A$2:C$8,3)</f>
        <v xml:space="preserve"> </v>
      </c>
      <c r="E89" s="3" t="str">
        <f t="shared" si="5"/>
        <v xml:space="preserve"> </v>
      </c>
      <c r="G89" s="5">
        <f t="shared" si="6"/>
        <v>0</v>
      </c>
    </row>
    <row r="90" spans="2:7" x14ac:dyDescent="0.25">
      <c r="B90" t="s">
        <v>4</v>
      </c>
      <c r="D90" s="3" t="str">
        <f>VLOOKUP(B90,Estoque!A$2:C$8,3)</f>
        <v xml:space="preserve"> </v>
      </c>
      <c r="E90" s="3" t="str">
        <f t="shared" si="5"/>
        <v xml:space="preserve"> </v>
      </c>
      <c r="G90" s="5">
        <f t="shared" si="6"/>
        <v>0</v>
      </c>
    </row>
    <row r="91" spans="2:7" x14ac:dyDescent="0.25">
      <c r="B91" t="s">
        <v>4</v>
      </c>
      <c r="D91" s="3" t="str">
        <f>VLOOKUP(B91,Estoque!A$2:C$8,3)</f>
        <v xml:space="preserve"> </v>
      </c>
      <c r="E91" s="3" t="str">
        <f t="shared" si="5"/>
        <v xml:space="preserve"> </v>
      </c>
      <c r="G91" s="5">
        <f t="shared" si="6"/>
        <v>0</v>
      </c>
    </row>
    <row r="92" spans="2:7" x14ac:dyDescent="0.25">
      <c r="B92" t="s">
        <v>4</v>
      </c>
      <c r="D92" s="3" t="str">
        <f>VLOOKUP(B92,Estoque!A$2:C$8,3)</f>
        <v xml:space="preserve"> </v>
      </c>
      <c r="E92" s="3" t="str">
        <f t="shared" si="5"/>
        <v xml:space="preserve"> </v>
      </c>
      <c r="G92" s="5">
        <f t="shared" si="6"/>
        <v>0</v>
      </c>
    </row>
    <row r="93" spans="2:7" x14ac:dyDescent="0.25">
      <c r="B93" t="s">
        <v>4</v>
      </c>
      <c r="D93" s="3" t="str">
        <f>VLOOKUP(B93,Estoque!A$2:C$8,3)</f>
        <v xml:space="preserve"> </v>
      </c>
      <c r="E93" s="3" t="str">
        <f t="shared" si="5"/>
        <v xml:space="preserve"> </v>
      </c>
      <c r="G93" s="5">
        <f t="shared" si="6"/>
        <v>0</v>
      </c>
    </row>
    <row r="94" spans="2:7" x14ac:dyDescent="0.25">
      <c r="B94" t="s">
        <v>4</v>
      </c>
      <c r="D94" s="3" t="str">
        <f>VLOOKUP(B94,Estoque!A$2:C$8,3)</f>
        <v xml:space="preserve"> </v>
      </c>
      <c r="E94" s="3" t="str">
        <f t="shared" si="5"/>
        <v xml:space="preserve"> </v>
      </c>
      <c r="G94" s="5">
        <f t="shared" si="6"/>
        <v>0</v>
      </c>
    </row>
    <row r="95" spans="2:7" x14ac:dyDescent="0.25">
      <c r="B95" t="s">
        <v>4</v>
      </c>
      <c r="D95" s="3" t="str">
        <f>VLOOKUP(B95,Estoque!A$2:C$8,3)</f>
        <v xml:space="preserve"> </v>
      </c>
      <c r="E95" s="3" t="str">
        <f t="shared" si="5"/>
        <v xml:space="preserve"> </v>
      </c>
      <c r="G95" s="5">
        <f t="shared" si="6"/>
        <v>0</v>
      </c>
    </row>
    <row r="96" spans="2:7" x14ac:dyDescent="0.25">
      <c r="B96" t="s">
        <v>4</v>
      </c>
      <c r="D96" s="3" t="str">
        <f>VLOOKUP(B96,Estoque!A$2:C$8,3)</f>
        <v xml:space="preserve"> </v>
      </c>
      <c r="E96" s="3" t="str">
        <f t="shared" si="5"/>
        <v xml:space="preserve"> </v>
      </c>
      <c r="G96" s="5">
        <f t="shared" si="6"/>
        <v>0</v>
      </c>
    </row>
    <row r="97" spans="2:7" x14ac:dyDescent="0.25">
      <c r="B97" t="s">
        <v>4</v>
      </c>
      <c r="D97" s="3" t="str">
        <f>VLOOKUP(B97,Estoque!A$2:C$8,3)</f>
        <v xml:space="preserve"> </v>
      </c>
      <c r="E97" s="3" t="str">
        <f t="shared" si="5"/>
        <v xml:space="preserve"> </v>
      </c>
      <c r="G97" s="5">
        <f t="shared" si="6"/>
        <v>0</v>
      </c>
    </row>
    <row r="98" spans="2:7" x14ac:dyDescent="0.25">
      <c r="B98" t="s">
        <v>4</v>
      </c>
      <c r="D98" s="3" t="str">
        <f>VLOOKUP(B98,Estoque!A$2:C$8,3)</f>
        <v xml:space="preserve"> </v>
      </c>
      <c r="E98" s="3" t="str">
        <f t="shared" si="5"/>
        <v xml:space="preserve"> </v>
      </c>
      <c r="G98" s="5">
        <f t="shared" si="6"/>
        <v>0</v>
      </c>
    </row>
    <row r="99" spans="2:7" x14ac:dyDescent="0.25">
      <c r="B99" t="s">
        <v>4</v>
      </c>
      <c r="D99" s="3" t="str">
        <f>VLOOKUP(B99,Estoque!A$2:C$8,3)</f>
        <v xml:space="preserve"> </v>
      </c>
      <c r="E99" s="3" t="str">
        <f t="shared" si="5"/>
        <v xml:space="preserve"> </v>
      </c>
      <c r="G99" s="5">
        <f t="shared" si="6"/>
        <v>0</v>
      </c>
    </row>
    <row r="100" spans="2:7" x14ac:dyDescent="0.25">
      <c r="B100" t="s">
        <v>4</v>
      </c>
      <c r="D100" s="3" t="str">
        <f>VLOOKUP(B100,Estoque!A$2:C$8,3)</f>
        <v xml:space="preserve"> </v>
      </c>
      <c r="E100" s="3" t="str">
        <f t="shared" si="5"/>
        <v xml:space="preserve"> </v>
      </c>
      <c r="G100" s="5">
        <f t="shared" si="6"/>
        <v>0</v>
      </c>
    </row>
    <row r="101" spans="2:7" x14ac:dyDescent="0.25">
      <c r="B101" t="s">
        <v>4</v>
      </c>
      <c r="D101" s="3" t="str">
        <f>VLOOKUP(B101,Estoque!A$2:C$8,3)</f>
        <v xml:space="preserve"> </v>
      </c>
      <c r="E101" s="3" t="str">
        <f t="shared" si="5"/>
        <v xml:space="preserve"> </v>
      </c>
      <c r="G101" s="5">
        <f t="shared" si="6"/>
        <v>0</v>
      </c>
    </row>
    <row r="102" spans="2:7" x14ac:dyDescent="0.25">
      <c r="B102" t="s">
        <v>4</v>
      </c>
      <c r="D102" s="3" t="str">
        <f>VLOOKUP(B102,Estoque!A$2:C$8,3)</f>
        <v xml:space="preserve"> </v>
      </c>
      <c r="E102" s="3" t="str">
        <f t="shared" si="5"/>
        <v xml:space="preserve"> </v>
      </c>
      <c r="G102" s="5">
        <f t="shared" si="6"/>
        <v>0</v>
      </c>
    </row>
    <row r="103" spans="2:7" x14ac:dyDescent="0.25">
      <c r="B103" t="s">
        <v>4</v>
      </c>
      <c r="D103" s="3" t="str">
        <f>VLOOKUP(B103,Estoque!A$2:C$8,3)</f>
        <v xml:space="preserve"> </v>
      </c>
      <c r="E103" s="3" t="str">
        <f t="shared" si="5"/>
        <v xml:space="preserve"> </v>
      </c>
      <c r="G103" s="5">
        <f t="shared" si="6"/>
        <v>0</v>
      </c>
    </row>
    <row r="104" spans="2:7" x14ac:dyDescent="0.25">
      <c r="B104" t="s">
        <v>4</v>
      </c>
      <c r="D104" s="3" t="str">
        <f>VLOOKUP(B104,Estoque!A$2:C$8,3)</f>
        <v xml:space="preserve"> </v>
      </c>
      <c r="E104" s="3" t="str">
        <f t="shared" si="5"/>
        <v xml:space="preserve"> </v>
      </c>
      <c r="G104" s="5">
        <f t="shared" si="6"/>
        <v>0</v>
      </c>
    </row>
    <row r="105" spans="2:7" x14ac:dyDescent="0.25">
      <c r="B105" t="s">
        <v>4</v>
      </c>
      <c r="D105" s="3" t="str">
        <f>VLOOKUP(B105,Estoque!A$2:C$8,3)</f>
        <v xml:space="preserve"> </v>
      </c>
      <c r="E105" s="3" t="str">
        <f t="shared" si="5"/>
        <v xml:space="preserve"> </v>
      </c>
      <c r="G105" s="5">
        <f t="shared" si="6"/>
        <v>0</v>
      </c>
    </row>
    <row r="106" spans="2:7" x14ac:dyDescent="0.25">
      <c r="B106" t="s">
        <v>4</v>
      </c>
      <c r="D106" s="3" t="str">
        <f>VLOOKUP(B106,Estoque!A$2:C$8,3)</f>
        <v xml:space="preserve"> </v>
      </c>
      <c r="E106" s="3" t="str">
        <f t="shared" si="5"/>
        <v xml:space="preserve"> </v>
      </c>
      <c r="G106" s="5">
        <f t="shared" si="6"/>
        <v>0</v>
      </c>
    </row>
    <row r="107" spans="2:7" x14ac:dyDescent="0.25">
      <c r="B107" t="s">
        <v>4</v>
      </c>
      <c r="D107" s="3" t="str">
        <f>VLOOKUP(B107,Estoque!A$2:C$8,3)</f>
        <v xml:space="preserve"> </v>
      </c>
      <c r="E107" s="3" t="str">
        <f t="shared" si="5"/>
        <v xml:space="preserve"> </v>
      </c>
      <c r="G107" s="5">
        <f t="shared" si="6"/>
        <v>0</v>
      </c>
    </row>
    <row r="108" spans="2:7" x14ac:dyDescent="0.25">
      <c r="B108" t="s">
        <v>4</v>
      </c>
      <c r="D108" s="3" t="str">
        <f>VLOOKUP(B108,Estoque!A$2:C$8,3)</f>
        <v xml:space="preserve"> </v>
      </c>
      <c r="E108" s="3" t="str">
        <f t="shared" si="5"/>
        <v xml:space="preserve"> </v>
      </c>
      <c r="G108" s="5">
        <f t="shared" si="6"/>
        <v>0</v>
      </c>
    </row>
    <row r="109" spans="2:7" x14ac:dyDescent="0.25">
      <c r="B109" t="s">
        <v>4</v>
      </c>
      <c r="D109" s="3" t="str">
        <f>VLOOKUP(B109,Estoque!A$2:C$8,3)</f>
        <v xml:space="preserve"> </v>
      </c>
      <c r="E109" s="3" t="str">
        <f t="shared" si="5"/>
        <v xml:space="preserve"> </v>
      </c>
      <c r="G109" s="5">
        <f t="shared" si="6"/>
        <v>0</v>
      </c>
    </row>
    <row r="110" spans="2:7" x14ac:dyDescent="0.25">
      <c r="B110" t="s">
        <v>4</v>
      </c>
      <c r="D110" s="3" t="str">
        <f>VLOOKUP(B110,Estoque!A$2:C$8,3)</f>
        <v xml:space="preserve"> </v>
      </c>
      <c r="E110" s="3" t="str">
        <f t="shared" si="5"/>
        <v xml:space="preserve"> </v>
      </c>
      <c r="G110" s="5">
        <f t="shared" si="6"/>
        <v>0</v>
      </c>
    </row>
    <row r="111" spans="2:7" x14ac:dyDescent="0.25">
      <c r="B111" t="s">
        <v>4</v>
      </c>
      <c r="D111" s="3" t="str">
        <f>VLOOKUP(B111,Estoque!A$2:C$8,3)</f>
        <v xml:space="preserve"> </v>
      </c>
      <c r="E111" s="3" t="str">
        <f t="shared" si="5"/>
        <v xml:space="preserve"> </v>
      </c>
      <c r="G111" s="5">
        <f t="shared" si="6"/>
        <v>0</v>
      </c>
    </row>
    <row r="112" spans="2:7" x14ac:dyDescent="0.25">
      <c r="B112" t="s">
        <v>4</v>
      </c>
      <c r="D112" s="3" t="str">
        <f>VLOOKUP(B112,Estoque!A$2:C$8,3)</f>
        <v xml:space="preserve"> </v>
      </c>
      <c r="E112" s="3" t="str">
        <f t="shared" si="5"/>
        <v xml:space="preserve"> </v>
      </c>
      <c r="G112" s="5">
        <f t="shared" si="6"/>
        <v>0</v>
      </c>
    </row>
    <row r="113" spans="2:7" x14ac:dyDescent="0.25">
      <c r="B113" t="s">
        <v>4</v>
      </c>
      <c r="D113" s="3" t="str">
        <f>VLOOKUP(B113,Estoque!A$2:C$8,3)</f>
        <v xml:space="preserve"> </v>
      </c>
      <c r="E113" s="3" t="str">
        <f t="shared" si="5"/>
        <v xml:space="preserve"> </v>
      </c>
      <c r="G113" s="5">
        <f t="shared" si="6"/>
        <v>0</v>
      </c>
    </row>
    <row r="114" spans="2:7" x14ac:dyDescent="0.25">
      <c r="B114" t="s">
        <v>4</v>
      </c>
      <c r="D114" s="3" t="str">
        <f>VLOOKUP(B114,Estoque!A$2:C$8,3)</f>
        <v xml:space="preserve"> </v>
      </c>
      <c r="E114" s="3" t="str">
        <f t="shared" si="5"/>
        <v xml:space="preserve"> </v>
      </c>
      <c r="G114" s="5">
        <f t="shared" si="6"/>
        <v>0</v>
      </c>
    </row>
    <row r="115" spans="2:7" x14ac:dyDescent="0.25">
      <c r="B115" t="s">
        <v>4</v>
      </c>
      <c r="D115" s="3" t="str">
        <f>VLOOKUP(B115,Estoque!A$2:C$8,3)</f>
        <v xml:space="preserve"> </v>
      </c>
      <c r="E115" s="3" t="str">
        <f t="shared" si="5"/>
        <v xml:space="preserve"> </v>
      </c>
      <c r="G115" s="5">
        <f t="shared" si="6"/>
        <v>0</v>
      </c>
    </row>
    <row r="116" spans="2:7" x14ac:dyDescent="0.25">
      <c r="B116" t="s">
        <v>4</v>
      </c>
      <c r="D116" s="3" t="str">
        <f>VLOOKUP(B116,Estoque!A$2:C$8,3)</f>
        <v xml:space="preserve"> </v>
      </c>
      <c r="E116" s="3" t="str">
        <f t="shared" si="5"/>
        <v xml:space="preserve"> </v>
      </c>
      <c r="G116" s="5">
        <f t="shared" si="6"/>
        <v>0</v>
      </c>
    </row>
    <row r="117" spans="2:7" x14ac:dyDescent="0.25">
      <c r="B117" t="s">
        <v>4</v>
      </c>
      <c r="D117" s="3" t="str">
        <f>VLOOKUP(B117,Estoque!A$2:C$8,3)</f>
        <v xml:space="preserve"> </v>
      </c>
      <c r="E117" s="3" t="str">
        <f t="shared" si="5"/>
        <v xml:space="preserve"> </v>
      </c>
      <c r="G117" s="5">
        <f t="shared" si="6"/>
        <v>0</v>
      </c>
    </row>
    <row r="118" spans="2:7" x14ac:dyDescent="0.25">
      <c r="B118" t="s">
        <v>4</v>
      </c>
      <c r="D118" s="3" t="str">
        <f>VLOOKUP(B118,Estoque!A$2:C$8,3)</f>
        <v xml:space="preserve"> </v>
      </c>
      <c r="E118" s="3" t="str">
        <f t="shared" si="5"/>
        <v xml:space="preserve"> </v>
      </c>
      <c r="G118" s="5">
        <f t="shared" si="6"/>
        <v>0</v>
      </c>
    </row>
    <row r="119" spans="2:7" x14ac:dyDescent="0.25">
      <c r="B119" t="s">
        <v>4</v>
      </c>
      <c r="D119" s="3" t="str">
        <f>VLOOKUP(B119,Estoque!A$2:C$8,3)</f>
        <v xml:space="preserve"> </v>
      </c>
      <c r="E119" s="3" t="str">
        <f t="shared" si="5"/>
        <v xml:space="preserve"> </v>
      </c>
      <c r="G119" s="5">
        <f t="shared" si="6"/>
        <v>0</v>
      </c>
    </row>
    <row r="120" spans="2:7" x14ac:dyDescent="0.25">
      <c r="B120" t="s">
        <v>4</v>
      </c>
      <c r="D120" s="3" t="str">
        <f>VLOOKUP(B120,Estoque!A$2:C$8,3)</f>
        <v xml:space="preserve"> </v>
      </c>
      <c r="E120" s="3" t="str">
        <f t="shared" si="5"/>
        <v xml:space="preserve"> </v>
      </c>
      <c r="G120" s="5">
        <f t="shared" si="6"/>
        <v>0</v>
      </c>
    </row>
    <row r="121" spans="2:7" x14ac:dyDescent="0.25">
      <c r="B121" t="s">
        <v>4</v>
      </c>
      <c r="D121" s="3" t="str">
        <f>VLOOKUP(B121,Estoque!A$2:C$8,3)</f>
        <v xml:space="preserve"> </v>
      </c>
      <c r="E121" s="3" t="str">
        <f t="shared" si="5"/>
        <v xml:space="preserve"> </v>
      </c>
      <c r="G121" s="5">
        <f t="shared" si="6"/>
        <v>0</v>
      </c>
    </row>
    <row r="122" spans="2:7" x14ac:dyDescent="0.25">
      <c r="B122" t="s">
        <v>4</v>
      </c>
      <c r="D122" s="3" t="str">
        <f>VLOOKUP(B122,Estoque!A$2:C$8,3)</f>
        <v xml:space="preserve"> </v>
      </c>
      <c r="E122" s="3" t="str">
        <f t="shared" si="5"/>
        <v xml:space="preserve"> </v>
      </c>
      <c r="G122" s="5">
        <f t="shared" si="6"/>
        <v>0</v>
      </c>
    </row>
    <row r="123" spans="2:7" x14ac:dyDescent="0.25">
      <c r="B123" t="s">
        <v>4</v>
      </c>
      <c r="D123" s="3" t="str">
        <f>VLOOKUP(B123,Estoque!A$2:C$8,3)</f>
        <v xml:space="preserve"> </v>
      </c>
      <c r="E123" s="3" t="str">
        <f t="shared" si="5"/>
        <v xml:space="preserve"> </v>
      </c>
      <c r="G123" s="5">
        <f t="shared" si="6"/>
        <v>0</v>
      </c>
    </row>
    <row r="124" spans="2:7" x14ac:dyDescent="0.25">
      <c r="B124" t="s">
        <v>4</v>
      </c>
      <c r="D124" s="3" t="str">
        <f>VLOOKUP(B124,Estoque!A$2:C$8,3)</f>
        <v xml:space="preserve"> </v>
      </c>
      <c r="E124" s="3" t="str">
        <f t="shared" si="5"/>
        <v xml:space="preserve"> </v>
      </c>
      <c r="G124" s="5">
        <f t="shared" si="6"/>
        <v>0</v>
      </c>
    </row>
    <row r="125" spans="2:7" x14ac:dyDescent="0.25">
      <c r="B125" t="s">
        <v>4</v>
      </c>
      <c r="D125" s="3" t="str">
        <f>VLOOKUP(B125,Estoque!A$2:C$8,3)</f>
        <v xml:space="preserve"> </v>
      </c>
      <c r="E125" s="3" t="str">
        <f t="shared" si="5"/>
        <v xml:space="preserve"> </v>
      </c>
      <c r="G125" s="5">
        <f t="shared" si="6"/>
        <v>0</v>
      </c>
    </row>
    <row r="126" spans="2:7" x14ac:dyDescent="0.25">
      <c r="B126" t="s">
        <v>4</v>
      </c>
      <c r="D126" s="3" t="str">
        <f>VLOOKUP(B126,Estoque!A$2:C$8,3)</f>
        <v xml:space="preserve"> </v>
      </c>
      <c r="E126" s="3" t="str">
        <f t="shared" si="5"/>
        <v xml:space="preserve"> </v>
      </c>
      <c r="G126" s="5">
        <f t="shared" si="6"/>
        <v>0</v>
      </c>
    </row>
    <row r="127" spans="2:7" x14ac:dyDescent="0.25">
      <c r="B127" t="s">
        <v>4</v>
      </c>
      <c r="D127" s="3" t="str">
        <f>VLOOKUP(B127,Estoque!A$2:C$8,3)</f>
        <v xml:space="preserve"> </v>
      </c>
      <c r="E127" s="3" t="str">
        <f t="shared" si="5"/>
        <v xml:space="preserve"> </v>
      </c>
      <c r="G127" s="5">
        <f t="shared" si="6"/>
        <v>0</v>
      </c>
    </row>
    <row r="128" spans="2:7" x14ac:dyDescent="0.25">
      <c r="B128" t="s">
        <v>4</v>
      </c>
      <c r="D128" s="3" t="str">
        <f>VLOOKUP(B128,Estoque!A$2:C$8,3)</f>
        <v xml:space="preserve"> </v>
      </c>
      <c r="E128" s="3" t="str">
        <f t="shared" si="5"/>
        <v xml:space="preserve"> </v>
      </c>
      <c r="G128" s="5">
        <f t="shared" si="6"/>
        <v>0</v>
      </c>
    </row>
    <row r="129" spans="2:7" x14ac:dyDescent="0.25">
      <c r="B129" t="s">
        <v>4</v>
      </c>
      <c r="D129" s="3" t="str">
        <f>VLOOKUP(B129,Estoque!A$2:C$8,3)</f>
        <v xml:space="preserve"> </v>
      </c>
      <c r="E129" s="3" t="str">
        <f t="shared" si="5"/>
        <v xml:space="preserve"> </v>
      </c>
      <c r="G129" s="5">
        <f t="shared" si="6"/>
        <v>0</v>
      </c>
    </row>
    <row r="130" spans="2:7" x14ac:dyDescent="0.25">
      <c r="B130" t="s">
        <v>4</v>
      </c>
      <c r="D130" s="3" t="str">
        <f>VLOOKUP(B130,Estoque!A$2:C$8,3)</f>
        <v xml:space="preserve"> </v>
      </c>
      <c r="E130" s="3" t="str">
        <f t="shared" si="5"/>
        <v xml:space="preserve"> </v>
      </c>
      <c r="G130" s="5">
        <f t="shared" si="6"/>
        <v>0</v>
      </c>
    </row>
    <row r="131" spans="2:7" x14ac:dyDescent="0.25">
      <c r="B131" t="s">
        <v>4</v>
      </c>
      <c r="D131" s="3" t="str">
        <f>VLOOKUP(B131,Estoque!A$2:C$8,3)</f>
        <v xml:space="preserve"> </v>
      </c>
      <c r="E131" s="3" t="str">
        <f t="shared" si="5"/>
        <v xml:space="preserve"> </v>
      </c>
      <c r="G131" s="5">
        <f t="shared" si="6"/>
        <v>0</v>
      </c>
    </row>
    <row r="132" spans="2:7" x14ac:dyDescent="0.25">
      <c r="B132" t="s">
        <v>4</v>
      </c>
      <c r="D132" s="3" t="str">
        <f>VLOOKUP(B132,Estoque!A$2:C$8,3)</f>
        <v xml:space="preserve"> </v>
      </c>
      <c r="E132" s="3" t="str">
        <f t="shared" ref="E132:E174" si="7">IF(C132&gt;0,D132*C132," ")</f>
        <v xml:space="preserve"> </v>
      </c>
      <c r="G132" s="5">
        <f t="shared" ref="G132:G177" si="8">IF(C132&gt;0,G131+E132,0)</f>
        <v>0</v>
      </c>
    </row>
    <row r="133" spans="2:7" x14ac:dyDescent="0.25">
      <c r="B133" t="s">
        <v>4</v>
      </c>
      <c r="D133" s="3" t="str">
        <f>VLOOKUP(B133,Estoque!A$2:C$8,3)</f>
        <v xml:space="preserve"> </v>
      </c>
      <c r="E133" s="3" t="str">
        <f t="shared" si="7"/>
        <v xml:space="preserve"> </v>
      </c>
      <c r="G133" s="5">
        <f t="shared" si="8"/>
        <v>0</v>
      </c>
    </row>
    <row r="134" spans="2:7" x14ac:dyDescent="0.25">
      <c r="B134" t="s">
        <v>4</v>
      </c>
      <c r="D134" s="3" t="str">
        <f>VLOOKUP(B134,Estoque!A$2:C$8,3)</f>
        <v xml:space="preserve"> </v>
      </c>
      <c r="E134" s="3" t="str">
        <f t="shared" si="7"/>
        <v xml:space="preserve"> </v>
      </c>
      <c r="G134" s="5">
        <f t="shared" si="8"/>
        <v>0</v>
      </c>
    </row>
    <row r="135" spans="2:7" x14ac:dyDescent="0.25">
      <c r="B135" t="s">
        <v>4</v>
      </c>
      <c r="D135" s="3" t="str">
        <f>VLOOKUP(B135,Estoque!A$2:C$8,3)</f>
        <v xml:space="preserve"> </v>
      </c>
      <c r="E135" s="3" t="str">
        <f t="shared" si="7"/>
        <v xml:space="preserve"> </v>
      </c>
      <c r="G135" s="5">
        <f t="shared" si="8"/>
        <v>0</v>
      </c>
    </row>
    <row r="136" spans="2:7" x14ac:dyDescent="0.25">
      <c r="B136" t="s">
        <v>4</v>
      </c>
      <c r="D136" s="3" t="str">
        <f>VLOOKUP(B136,Estoque!A$2:C$8,3)</f>
        <v xml:space="preserve"> </v>
      </c>
      <c r="E136" s="3" t="str">
        <f t="shared" si="7"/>
        <v xml:space="preserve"> </v>
      </c>
      <c r="G136" s="5">
        <f t="shared" si="8"/>
        <v>0</v>
      </c>
    </row>
    <row r="137" spans="2:7" x14ac:dyDescent="0.25">
      <c r="B137" t="s">
        <v>4</v>
      </c>
      <c r="D137" s="3" t="str">
        <f>VLOOKUP(B137,Estoque!A$2:C$8,3)</f>
        <v xml:space="preserve"> </v>
      </c>
      <c r="E137" s="3" t="str">
        <f t="shared" si="7"/>
        <v xml:space="preserve"> </v>
      </c>
      <c r="G137" s="5">
        <f t="shared" si="8"/>
        <v>0</v>
      </c>
    </row>
    <row r="138" spans="2:7" x14ac:dyDescent="0.25">
      <c r="B138" t="s">
        <v>4</v>
      </c>
      <c r="D138" s="3" t="str">
        <f>VLOOKUP(B138,Estoque!A$2:C$8,3)</f>
        <v xml:space="preserve"> </v>
      </c>
      <c r="E138" s="3" t="str">
        <f t="shared" si="7"/>
        <v xml:space="preserve"> </v>
      </c>
      <c r="G138" s="5">
        <f t="shared" si="8"/>
        <v>0</v>
      </c>
    </row>
    <row r="139" spans="2:7" x14ac:dyDescent="0.25">
      <c r="B139" t="s">
        <v>4</v>
      </c>
      <c r="D139" s="3" t="str">
        <f>VLOOKUP(B139,Estoque!A$2:C$8,3)</f>
        <v xml:space="preserve"> </v>
      </c>
      <c r="E139" s="3" t="str">
        <f t="shared" si="7"/>
        <v xml:space="preserve"> </v>
      </c>
      <c r="G139" s="5">
        <f t="shared" si="8"/>
        <v>0</v>
      </c>
    </row>
    <row r="140" spans="2:7" x14ac:dyDescent="0.25">
      <c r="B140" t="s">
        <v>4</v>
      </c>
      <c r="D140" s="3" t="str">
        <f>VLOOKUP(B140,Estoque!A$2:C$8,3)</f>
        <v xml:space="preserve"> </v>
      </c>
      <c r="E140" s="3" t="str">
        <f t="shared" si="7"/>
        <v xml:space="preserve"> </v>
      </c>
      <c r="G140" s="5">
        <f t="shared" si="8"/>
        <v>0</v>
      </c>
    </row>
    <row r="141" spans="2:7" x14ac:dyDescent="0.25">
      <c r="B141" t="s">
        <v>4</v>
      </c>
      <c r="D141" s="3" t="str">
        <f>VLOOKUP(B141,Estoque!A$2:C$8,3)</f>
        <v xml:space="preserve"> </v>
      </c>
      <c r="E141" s="3" t="str">
        <f t="shared" si="7"/>
        <v xml:space="preserve"> </v>
      </c>
      <c r="G141" s="5">
        <f t="shared" si="8"/>
        <v>0</v>
      </c>
    </row>
    <row r="142" spans="2:7" x14ac:dyDescent="0.25">
      <c r="B142" t="s">
        <v>4</v>
      </c>
      <c r="D142" s="3" t="str">
        <f>VLOOKUP(B142,Estoque!A$2:C$8,3)</f>
        <v xml:space="preserve"> </v>
      </c>
      <c r="E142" s="3" t="str">
        <f t="shared" si="7"/>
        <v xml:space="preserve"> </v>
      </c>
      <c r="G142" s="5">
        <f t="shared" si="8"/>
        <v>0</v>
      </c>
    </row>
    <row r="143" spans="2:7" x14ac:dyDescent="0.25">
      <c r="B143" t="s">
        <v>4</v>
      </c>
      <c r="D143" s="3" t="str">
        <f>VLOOKUP(B143,Estoque!A$2:C$8,3)</f>
        <v xml:space="preserve"> </v>
      </c>
      <c r="E143" s="3" t="str">
        <f t="shared" si="7"/>
        <v xml:space="preserve"> </v>
      </c>
      <c r="G143" s="5">
        <f t="shared" si="8"/>
        <v>0</v>
      </c>
    </row>
    <row r="144" spans="2:7" x14ac:dyDescent="0.25">
      <c r="B144" t="s">
        <v>4</v>
      </c>
      <c r="D144" s="3" t="str">
        <f>VLOOKUP(B144,Estoque!A$2:C$8,3)</f>
        <v xml:space="preserve"> </v>
      </c>
      <c r="E144" s="3" t="str">
        <f t="shared" si="7"/>
        <v xml:space="preserve"> </v>
      </c>
      <c r="G144" s="5">
        <f t="shared" si="8"/>
        <v>0</v>
      </c>
    </row>
    <row r="145" spans="2:7" x14ac:dyDescent="0.25">
      <c r="B145" t="s">
        <v>4</v>
      </c>
      <c r="D145" s="3" t="str">
        <f>VLOOKUP(B145,Estoque!A$2:C$8,3)</f>
        <v xml:space="preserve"> </v>
      </c>
      <c r="E145" s="3" t="str">
        <f t="shared" si="7"/>
        <v xml:space="preserve"> </v>
      </c>
      <c r="G145" s="5">
        <f t="shared" si="8"/>
        <v>0</v>
      </c>
    </row>
    <row r="146" spans="2:7" x14ac:dyDescent="0.25">
      <c r="B146" t="s">
        <v>4</v>
      </c>
      <c r="D146" s="3" t="str">
        <f>VLOOKUP(B146,Estoque!A$2:C$8,3)</f>
        <v xml:space="preserve"> </v>
      </c>
      <c r="E146" s="3" t="str">
        <f t="shared" si="7"/>
        <v xml:space="preserve"> </v>
      </c>
      <c r="G146" s="5">
        <f t="shared" si="8"/>
        <v>0</v>
      </c>
    </row>
    <row r="147" spans="2:7" x14ac:dyDescent="0.25">
      <c r="B147" t="s">
        <v>4</v>
      </c>
      <c r="D147" s="3" t="str">
        <f>VLOOKUP(B147,Estoque!A$2:C$8,3)</f>
        <v xml:space="preserve"> </v>
      </c>
      <c r="E147" s="3" t="str">
        <f t="shared" si="7"/>
        <v xml:space="preserve"> </v>
      </c>
      <c r="G147" s="5">
        <f t="shared" si="8"/>
        <v>0</v>
      </c>
    </row>
    <row r="148" spans="2:7" x14ac:dyDescent="0.25">
      <c r="B148" t="s">
        <v>4</v>
      </c>
      <c r="D148" s="3" t="str">
        <f>VLOOKUP(B148,Estoque!A$2:C$8,3)</f>
        <v xml:space="preserve"> </v>
      </c>
      <c r="E148" s="3" t="str">
        <f t="shared" si="7"/>
        <v xml:space="preserve"> </v>
      </c>
      <c r="G148" s="5">
        <f t="shared" si="8"/>
        <v>0</v>
      </c>
    </row>
    <row r="149" spans="2:7" x14ac:dyDescent="0.25">
      <c r="B149" t="s">
        <v>4</v>
      </c>
      <c r="D149" s="3" t="str">
        <f>VLOOKUP(B149,Estoque!A$2:C$8,3)</f>
        <v xml:space="preserve"> </v>
      </c>
      <c r="E149" s="3" t="str">
        <f t="shared" si="7"/>
        <v xml:space="preserve"> </v>
      </c>
      <c r="G149" s="5">
        <f t="shared" si="8"/>
        <v>0</v>
      </c>
    </row>
    <row r="150" spans="2:7" x14ac:dyDescent="0.25">
      <c r="B150" t="s">
        <v>4</v>
      </c>
      <c r="D150" s="3" t="str">
        <f>VLOOKUP(B150,Estoque!A$2:C$8,3)</f>
        <v xml:space="preserve"> </v>
      </c>
      <c r="E150" s="3" t="str">
        <f t="shared" si="7"/>
        <v xml:space="preserve"> </v>
      </c>
      <c r="G150" s="5">
        <f t="shared" si="8"/>
        <v>0</v>
      </c>
    </row>
    <row r="151" spans="2:7" x14ac:dyDescent="0.25">
      <c r="B151" t="s">
        <v>4</v>
      </c>
      <c r="D151" s="3" t="str">
        <f>VLOOKUP(B151,Estoque!A$2:C$8,3)</f>
        <v xml:space="preserve"> </v>
      </c>
      <c r="E151" s="3" t="str">
        <f t="shared" si="7"/>
        <v xml:space="preserve"> </v>
      </c>
      <c r="G151" s="5">
        <f t="shared" si="8"/>
        <v>0</v>
      </c>
    </row>
    <row r="152" spans="2:7" x14ac:dyDescent="0.25">
      <c r="B152" t="s">
        <v>4</v>
      </c>
      <c r="D152" s="3" t="str">
        <f>VLOOKUP(B152,Estoque!A$2:C$8,3)</f>
        <v xml:space="preserve"> </v>
      </c>
      <c r="E152" s="3" t="str">
        <f t="shared" si="7"/>
        <v xml:space="preserve"> </v>
      </c>
      <c r="G152" s="5">
        <f t="shared" si="8"/>
        <v>0</v>
      </c>
    </row>
    <row r="153" spans="2:7" x14ac:dyDescent="0.25">
      <c r="B153" t="s">
        <v>4</v>
      </c>
      <c r="D153" s="3" t="str">
        <f>VLOOKUP(B153,Estoque!A$2:C$8,3)</f>
        <v xml:space="preserve"> </v>
      </c>
      <c r="E153" s="3" t="str">
        <f t="shared" si="7"/>
        <v xml:space="preserve"> </v>
      </c>
      <c r="G153" s="5">
        <f t="shared" si="8"/>
        <v>0</v>
      </c>
    </row>
    <row r="154" spans="2:7" x14ac:dyDescent="0.25">
      <c r="B154" t="s">
        <v>4</v>
      </c>
      <c r="D154" s="3" t="str">
        <f>VLOOKUP(B154,Estoque!A$2:C$8,3)</f>
        <v xml:space="preserve"> </v>
      </c>
      <c r="E154" s="3" t="str">
        <f t="shared" si="7"/>
        <v xml:space="preserve"> </v>
      </c>
      <c r="G154" s="5">
        <f t="shared" si="8"/>
        <v>0</v>
      </c>
    </row>
    <row r="155" spans="2:7" x14ac:dyDescent="0.25">
      <c r="B155" t="s">
        <v>4</v>
      </c>
      <c r="D155" s="3" t="str">
        <f>VLOOKUP(B155,Estoque!A$2:C$8,3)</f>
        <v xml:space="preserve"> </v>
      </c>
      <c r="E155" s="3" t="str">
        <f t="shared" si="7"/>
        <v xml:space="preserve"> </v>
      </c>
      <c r="G155" s="5">
        <f t="shared" si="8"/>
        <v>0</v>
      </c>
    </row>
    <row r="156" spans="2:7" x14ac:dyDescent="0.25">
      <c r="B156" t="s">
        <v>4</v>
      </c>
      <c r="D156" s="3" t="str">
        <f>VLOOKUP(B156,Estoque!A$2:C$8,3)</f>
        <v xml:space="preserve"> </v>
      </c>
      <c r="E156" s="3" t="str">
        <f t="shared" si="7"/>
        <v xml:space="preserve"> </v>
      </c>
      <c r="G156" s="5">
        <f t="shared" si="8"/>
        <v>0</v>
      </c>
    </row>
    <row r="157" spans="2:7" x14ac:dyDescent="0.25">
      <c r="B157" t="s">
        <v>4</v>
      </c>
      <c r="D157" s="3" t="str">
        <f>VLOOKUP(B157,Estoque!A$2:C$8,3)</f>
        <v xml:space="preserve"> </v>
      </c>
      <c r="E157" s="3" t="str">
        <f t="shared" si="7"/>
        <v xml:space="preserve"> </v>
      </c>
      <c r="G157" s="5">
        <f t="shared" si="8"/>
        <v>0</v>
      </c>
    </row>
    <row r="158" spans="2:7" x14ac:dyDescent="0.25">
      <c r="B158" t="s">
        <v>4</v>
      </c>
      <c r="D158" s="3" t="str">
        <f>VLOOKUP(B158,Estoque!A$2:C$8,3)</f>
        <v xml:space="preserve"> </v>
      </c>
      <c r="E158" s="3" t="str">
        <f t="shared" si="7"/>
        <v xml:space="preserve"> </v>
      </c>
      <c r="G158" s="5">
        <f t="shared" si="8"/>
        <v>0</v>
      </c>
    </row>
    <row r="159" spans="2:7" x14ac:dyDescent="0.25">
      <c r="B159" t="s">
        <v>4</v>
      </c>
      <c r="D159" s="3" t="str">
        <f>VLOOKUP(B159,Estoque!A$2:C$8,3)</f>
        <v xml:space="preserve"> </v>
      </c>
      <c r="E159" s="3" t="str">
        <f t="shared" si="7"/>
        <v xml:space="preserve"> </v>
      </c>
      <c r="G159" s="5">
        <f t="shared" si="8"/>
        <v>0</v>
      </c>
    </row>
    <row r="160" spans="2:7" x14ac:dyDescent="0.25">
      <c r="B160" t="s">
        <v>4</v>
      </c>
      <c r="D160" s="3" t="str">
        <f>VLOOKUP(B160,Estoque!A$2:C$8,3)</f>
        <v xml:space="preserve"> </v>
      </c>
      <c r="E160" s="3" t="str">
        <f t="shared" si="7"/>
        <v xml:space="preserve"> </v>
      </c>
      <c r="G160" s="5">
        <f t="shared" si="8"/>
        <v>0</v>
      </c>
    </row>
    <row r="161" spans="2:7" x14ac:dyDescent="0.25">
      <c r="B161" t="s">
        <v>4</v>
      </c>
      <c r="D161" s="3" t="str">
        <f>VLOOKUP(B161,Estoque!A$2:C$8,3)</f>
        <v xml:space="preserve"> </v>
      </c>
      <c r="E161" s="3" t="str">
        <f t="shared" si="7"/>
        <v xml:space="preserve"> </v>
      </c>
      <c r="G161" s="5">
        <f t="shared" si="8"/>
        <v>0</v>
      </c>
    </row>
    <row r="162" spans="2:7" x14ac:dyDescent="0.25">
      <c r="B162" t="s">
        <v>4</v>
      </c>
      <c r="D162" s="3" t="str">
        <f>VLOOKUP(B162,Estoque!A$2:C$8,3)</f>
        <v xml:space="preserve"> </v>
      </c>
      <c r="E162" s="3" t="str">
        <f t="shared" si="7"/>
        <v xml:space="preserve"> </v>
      </c>
      <c r="G162" s="5">
        <f t="shared" si="8"/>
        <v>0</v>
      </c>
    </row>
    <row r="163" spans="2:7" x14ac:dyDescent="0.25">
      <c r="B163" t="s">
        <v>4</v>
      </c>
      <c r="D163" s="3" t="str">
        <f>VLOOKUP(B163,Estoque!A$2:C$8,3)</f>
        <v xml:space="preserve"> </v>
      </c>
      <c r="E163" s="3" t="str">
        <f t="shared" si="7"/>
        <v xml:space="preserve"> </v>
      </c>
      <c r="G163" s="5">
        <f t="shared" si="8"/>
        <v>0</v>
      </c>
    </row>
    <row r="164" spans="2:7" x14ac:dyDescent="0.25">
      <c r="B164" t="s">
        <v>4</v>
      </c>
      <c r="D164" s="3" t="str">
        <f>VLOOKUP(B164,Estoque!A$2:C$8,3)</f>
        <v xml:space="preserve"> </v>
      </c>
      <c r="E164" s="3" t="str">
        <f t="shared" si="7"/>
        <v xml:space="preserve"> </v>
      </c>
      <c r="G164" s="5">
        <f t="shared" si="8"/>
        <v>0</v>
      </c>
    </row>
    <row r="165" spans="2:7" x14ac:dyDescent="0.25">
      <c r="B165" t="s">
        <v>4</v>
      </c>
      <c r="D165" s="3" t="str">
        <f>VLOOKUP(B165,Estoque!A$2:C$8,3)</f>
        <v xml:space="preserve"> </v>
      </c>
      <c r="E165" s="3" t="str">
        <f t="shared" si="7"/>
        <v xml:space="preserve"> </v>
      </c>
      <c r="G165" s="5">
        <f t="shared" si="8"/>
        <v>0</v>
      </c>
    </row>
    <row r="166" spans="2:7" x14ac:dyDescent="0.25">
      <c r="B166" t="s">
        <v>4</v>
      </c>
      <c r="D166" s="3" t="str">
        <f>VLOOKUP(B166,Estoque!A$2:C$8,3)</f>
        <v xml:space="preserve"> </v>
      </c>
      <c r="E166" s="3" t="str">
        <f t="shared" si="7"/>
        <v xml:space="preserve"> </v>
      </c>
      <c r="G166" s="5">
        <f t="shared" si="8"/>
        <v>0</v>
      </c>
    </row>
    <row r="167" spans="2:7" x14ac:dyDescent="0.25">
      <c r="B167" t="s">
        <v>4</v>
      </c>
      <c r="D167" s="3" t="str">
        <f>VLOOKUP(B167,Estoque!A$2:C$8,3)</f>
        <v xml:space="preserve"> </v>
      </c>
      <c r="E167" s="3" t="str">
        <f t="shared" si="7"/>
        <v xml:space="preserve"> </v>
      </c>
      <c r="G167" s="5">
        <f t="shared" si="8"/>
        <v>0</v>
      </c>
    </row>
    <row r="168" spans="2:7" x14ac:dyDescent="0.25">
      <c r="B168" t="s">
        <v>4</v>
      </c>
      <c r="D168" s="3" t="str">
        <f>VLOOKUP(B168,Estoque!A$2:C$8,3)</f>
        <v xml:space="preserve"> </v>
      </c>
      <c r="E168" s="3" t="str">
        <f t="shared" si="7"/>
        <v xml:space="preserve"> </v>
      </c>
      <c r="G168" s="5">
        <f t="shared" si="8"/>
        <v>0</v>
      </c>
    </row>
    <row r="169" spans="2:7" x14ac:dyDescent="0.25">
      <c r="B169" t="s">
        <v>4</v>
      </c>
      <c r="D169" s="3" t="str">
        <f>VLOOKUP(B169,Estoque!A$2:C$8,3)</f>
        <v xml:space="preserve"> </v>
      </c>
      <c r="E169" s="3" t="str">
        <f t="shared" si="7"/>
        <v xml:space="preserve"> </v>
      </c>
      <c r="G169" s="5">
        <f t="shared" si="8"/>
        <v>0</v>
      </c>
    </row>
    <row r="170" spans="2:7" x14ac:dyDescent="0.25">
      <c r="B170" t="s">
        <v>4</v>
      </c>
      <c r="D170" s="3" t="str">
        <f>VLOOKUP(B170,Estoque!A$2:C$8,3)</f>
        <v xml:space="preserve"> </v>
      </c>
      <c r="E170" s="3" t="str">
        <f t="shared" si="7"/>
        <v xml:space="preserve"> </v>
      </c>
      <c r="G170" s="5">
        <f t="shared" si="8"/>
        <v>0</v>
      </c>
    </row>
    <row r="171" spans="2:7" x14ac:dyDescent="0.25">
      <c r="B171" t="s">
        <v>4</v>
      </c>
      <c r="D171" s="3" t="str">
        <f>VLOOKUP(B171,Estoque!A$2:C$8,3)</f>
        <v xml:space="preserve"> </v>
      </c>
      <c r="E171" s="3" t="str">
        <f t="shared" si="7"/>
        <v xml:space="preserve"> </v>
      </c>
      <c r="G171" s="5">
        <f t="shared" si="8"/>
        <v>0</v>
      </c>
    </row>
    <row r="172" spans="2:7" x14ac:dyDescent="0.25">
      <c r="B172" t="s">
        <v>4</v>
      </c>
      <c r="D172" s="3" t="str">
        <f>VLOOKUP(B172,Estoque!A$2:C$8,3)</f>
        <v xml:space="preserve"> </v>
      </c>
      <c r="E172" s="3" t="str">
        <f t="shared" si="7"/>
        <v xml:space="preserve"> </v>
      </c>
      <c r="G172" s="5">
        <f t="shared" si="8"/>
        <v>0</v>
      </c>
    </row>
    <row r="173" spans="2:7" x14ac:dyDescent="0.25">
      <c r="B173" t="s">
        <v>4</v>
      </c>
      <c r="D173" s="3" t="str">
        <f>VLOOKUP(B173,Estoque!A$2:C$8,3)</f>
        <v xml:space="preserve"> </v>
      </c>
      <c r="E173" s="3" t="str">
        <f t="shared" si="7"/>
        <v xml:space="preserve"> </v>
      </c>
      <c r="G173" s="5">
        <f t="shared" si="8"/>
        <v>0</v>
      </c>
    </row>
    <row r="174" spans="2:7" x14ac:dyDescent="0.25">
      <c r="B174" t="s">
        <v>4</v>
      </c>
      <c r="D174" s="3" t="str">
        <f>VLOOKUP(B174,Estoque!A$2:C$8,3)</f>
        <v xml:space="preserve"> </v>
      </c>
      <c r="E174" s="3" t="str">
        <f t="shared" si="7"/>
        <v xml:space="preserve"> </v>
      </c>
      <c r="G174" s="5">
        <f t="shared" si="8"/>
        <v>0</v>
      </c>
    </row>
    <row r="175" spans="2:7" x14ac:dyDescent="0.25">
      <c r="B175" t="s">
        <v>4</v>
      </c>
      <c r="D175" s="3" t="str">
        <f>VLOOKUP(B175,Estoque!A$2:C$8,3)</f>
        <v xml:space="preserve"> </v>
      </c>
      <c r="E175" s="3"/>
      <c r="G175" s="5">
        <f t="shared" si="8"/>
        <v>0</v>
      </c>
    </row>
    <row r="176" spans="2:7" x14ac:dyDescent="0.25">
      <c r="B176" t="s">
        <v>4</v>
      </c>
      <c r="D176" s="3" t="str">
        <f>VLOOKUP(B176,Estoque!A$2:C$8,3)</f>
        <v xml:space="preserve"> </v>
      </c>
      <c r="E176" s="3"/>
      <c r="G176" s="5">
        <f t="shared" si="8"/>
        <v>0</v>
      </c>
    </row>
    <row r="177" spans="2:7" x14ac:dyDescent="0.25">
      <c r="B177" t="s">
        <v>4</v>
      </c>
      <c r="G177" s="5">
        <f t="shared" si="8"/>
        <v>0</v>
      </c>
    </row>
    <row r="178" spans="2:7" x14ac:dyDescent="0.25">
      <c r="B178" t="s">
        <v>4</v>
      </c>
    </row>
  </sheetData>
  <dataValidations count="1">
    <dataValidation type="list" allowBlank="1" showInputMessage="1" showErrorMessage="1" sqref="A3:A34">
      <formula1>$J$2:$J$4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Estoque!$A$2:$A$8</xm:f>
          </x14:formula1>
          <xm:sqref>B177:B178</xm:sqref>
        </x14:dataValidation>
        <x14:dataValidation type="list" allowBlank="1" showInputMessage="1" showErrorMessage="1">
          <x14:formula1>
            <xm:f>Estoque!$A$2:$A$9</xm:f>
          </x14:formula1>
          <xm:sqref>B3:B176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Estoque</vt:lpstr>
      <vt:lpstr>Vendas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alfamidia</dc:creator>
  <cp:lastModifiedBy>alfamidia</cp:lastModifiedBy>
  <dcterms:created xsi:type="dcterms:W3CDTF">2017-03-16T19:22:58Z</dcterms:created>
  <dcterms:modified xsi:type="dcterms:W3CDTF">2017-03-17T14:19:08Z</dcterms:modified>
</cp:coreProperties>
</file>