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528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Marcia\Alfamidia\Excel\02 Formatacao e Graficos no Excel\Exercicios\"/>
    </mc:Choice>
  </mc:AlternateContent>
  <bookViews>
    <workbookView xWindow="0" yWindow="0" windowWidth="20490" windowHeight="7530" firstSheet="5" activeTab="7"/>
  </bookViews>
  <sheets>
    <sheet name="Indicadores" sheetId="1" r:id="rId1"/>
    <sheet name="Graf-Indicadores" sheetId="8" r:id="rId2"/>
    <sheet name="Mini-gráficos" sheetId="4" r:id="rId3"/>
    <sheet name="Previsto-Realizado" sheetId="5" r:id="rId4"/>
    <sheet name="Graf-Comparação" sheetId="9" r:id="rId5"/>
    <sheet name="Metas Vendas" sheetId="6" r:id="rId6"/>
    <sheet name="Graf-Metas Vendas I" sheetId="10" r:id="rId7"/>
    <sheet name="Outros Gráficos" sheetId="11" r:id="rId8"/>
  </sheets>
  <definedNames>
    <definedName name="total">Indicadores!#REF!</definedName>
  </definedNames>
  <calcPr calcId="162913"/>
  <fileRecoveryPr autoRecover="0"/>
</workbook>
</file>

<file path=xl/calcChain.xml><?xml version="1.0" encoding="utf-8"?>
<calcChain xmlns="http://schemas.openxmlformats.org/spreadsheetml/2006/main">
  <c r="E3" i="6" l="1"/>
  <c r="E4" i="6"/>
  <c r="E5" i="6"/>
  <c r="E6" i="6"/>
  <c r="E7" i="6"/>
  <c r="E8" i="6"/>
  <c r="E9" i="6"/>
  <c r="E10" i="6"/>
  <c r="E11" i="6"/>
  <c r="E12" i="6"/>
  <c r="E13" i="6"/>
  <c r="E2" i="6"/>
  <c r="D3" i="6"/>
  <c r="D4" i="6"/>
  <c r="D5" i="6"/>
  <c r="D6" i="6"/>
  <c r="D7" i="6"/>
  <c r="D8" i="6"/>
  <c r="D9" i="6"/>
  <c r="D10" i="6"/>
  <c r="D11" i="6"/>
  <c r="D12" i="6"/>
  <c r="D13" i="6"/>
  <c r="D2" i="6"/>
  <c r="E4" i="1" l="1"/>
  <c r="E5" i="1"/>
  <c r="E6" i="1"/>
  <c r="E7" i="1"/>
  <c r="E8" i="1"/>
  <c r="E9" i="1"/>
  <c r="E10" i="1"/>
  <c r="E11" i="1"/>
  <c r="E12" i="1"/>
  <c r="E13" i="1"/>
  <c r="E14" i="1"/>
  <c r="E3" i="1"/>
  <c r="D4" i="1"/>
  <c r="D5" i="1"/>
  <c r="D6" i="1"/>
  <c r="D7" i="1"/>
  <c r="D8" i="1"/>
  <c r="D9" i="1"/>
  <c r="D10" i="1"/>
  <c r="D11" i="1"/>
  <c r="D12" i="1"/>
  <c r="D13" i="1"/>
  <c r="D14" i="1"/>
  <c r="D3" i="1"/>
  <c r="C14" i="6" l="1"/>
  <c r="B14" i="6"/>
</calcChain>
</file>

<file path=xl/sharedStrings.xml><?xml version="1.0" encoding="utf-8"?>
<sst xmlns="http://schemas.openxmlformats.org/spreadsheetml/2006/main" count="78" uniqueCount="54">
  <si>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</si>
  <si>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</si>
  <si>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</si>
  <si>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</si>
  <si>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</si>
  <si>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</si>
  <si>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</si>
  <si>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</si>
  <si>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</si>
  <si>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</si>
  <si>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</si>
  <si>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</si>
  <si>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Meta</t>
  </si>
  <si>
    <t>Mês</t>
  </si>
  <si>
    <t>Total Vendas</t>
  </si>
  <si>
    <t>Total Geral</t>
  </si>
  <si>
    <t>Ano</t>
  </si>
  <si>
    <t>TOTAL VENDAS</t>
  </si>
  <si>
    <t>TOTAL GERAL</t>
  </si>
  <si>
    <t>%</t>
  </si>
  <si>
    <t>Lucro Liq.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</si>
  <si>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</si>
  <si>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</si>
  <si>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</si>
  <si>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</si>
  <si>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</si>
  <si>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</si>
  <si>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</si>
  <si>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</si>
  <si>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</si>
  <si>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</si>
  <si>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</si>
  <si>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</si>
  <si>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Linhas</t>
  </si>
  <si>
    <t>Colunas</t>
  </si>
  <si>
    <t>Ganho / Perda</t>
  </si>
  <si>
    <t>PREVISTO</t>
  </si>
  <si>
    <t>REALIZADO</t>
  </si>
  <si>
    <t>CUSTOS PREVISTOS X REALIZADOS</t>
  </si>
  <si>
    <t>Acima</t>
  </si>
  <si>
    <t>Abaixo</t>
  </si>
  <si>
    <t>1. Calcular valor acima - se valor venda maior ou igual valor meta, valor venda, senão ""</t>
  </si>
  <si>
    <t>2. Calcular valor abaixo - se valor venda menor valor meta, valor venda, senão ""</t>
  </si>
  <si>
    <t>3. Inserir gráfico colunas</t>
  </si>
  <si>
    <t>4. Inserir série de linhas para a Meta</t>
  </si>
  <si>
    <t>1. Inserir gráfico colunas empilhadas selecionando o valor meta e valor venda</t>
  </si>
  <si>
    <t>2. Formatar gráfico</t>
  </si>
  <si>
    <t>1. Inserir gráfico combinado de colunas e linhas - previsto: linha; realizado: coluna</t>
  </si>
  <si>
    <t>1. inserir símbolos</t>
  </si>
  <si>
    <t>2. calcular percentual - 2015/2014 -1</t>
  </si>
  <si>
    <t>3. utilizar a função texto para transformar percentual em texto e concatenar com o símbolo</t>
  </si>
  <si>
    <t>4. Nós rótulos de dados, selecionara a opção de rótulo a partir das células</t>
  </si>
  <si>
    <t>▼</t>
  </si>
  <si>
    <t>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</si>
</sst>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3" tint="-0.249977111117893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Times New Roman"/>
      <family val="1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43" fontId="2" fillId="0" borderId="0" applyFont="0" applyFill="0" applyBorder="0" applyAlignment="0" applyProtection="0"/>
  </cellStyleXfs>
  <cellXfs count="34">
    <xf numFmtId="0" fontId="0" fillId="0" borderId="0" xfId="0"/>
    <xf numFmtId="4" fontId="0" fillId="0" borderId="0" xfId="0" applyNumberFormat="1"/>
    <xf numFmtId="2" fontId="0" fillId="0" borderId="0" xfId="0" applyNumberFormat="1"/>
    <xf numFmtId="0" fontId="1" fillId="0" borderId="0" xfId="0" applyFont="1"/>
    <xf numFmtId="3" fontId="0" fillId="0" borderId="0" xfId="0" applyNumberFormat="1"/>
    <xf numFmtId="3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9" fontId="0" fillId="0" borderId="0" xfId="1" applyFont="1"/>
    <xf numFmtId="4" fontId="4" fillId="3" borderId="0" xfId="3" applyNumberFormat="1"/>
    <xf numFmtId="10" fontId="4" fillId="3" borderId="0" xfId="3" applyNumberFormat="1"/>
    <xf numFmtId="0" fontId="3" fillId="3" borderId="0" xfId="3" applyFont="1"/>
    <xf numFmtId="2" fontId="1" fillId="0" borderId="0" xfId="0" applyNumberFormat="1" applyFont="1"/>
    <xf numFmtId="2" fontId="1" fillId="0" borderId="0" xfId="0" applyNumberFormat="1" applyFont="1" applyAlignment="1">
      <alignment horizontal="center" vertical="center"/>
    </xf>
    <xf numFmtId="2" fontId="0" fillId="0" borderId="0" xfId="1" applyNumberFormat="1" applyFont="1"/>
    <xf numFmtId="0" fontId="5" fillId="0" borderId="0" xfId="0" applyFont="1"/>
    <xf numFmtId="10" fontId="0" fillId="0" borderId="0" xfId="1" applyNumberFormat="1" applyFont="1" applyAlignment="1">
      <alignment horizontal="center"/>
    </xf>
    <xf numFmtId="3" fontId="6" fillId="0" borderId="0" xfId="0" applyNumberFormat="1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0" xfId="0" applyFont="1"/>
    <xf numFmtId="0" fontId="11" fillId="0" borderId="0" xfId="0" quotePrefix="1" applyFont="1"/>
    <xf numFmtId="0" fontId="3" fillId="3" borderId="2" xfId="3" applyFont="1" applyBorder="1" applyAlignment="1">
      <alignment horizontal="center"/>
    </xf>
    <xf numFmtId="0" fontId="3" fillId="3" borderId="3" xfId="3" applyFont="1" applyBorder="1" applyAlignment="1">
      <alignment horizontal="center"/>
    </xf>
    <xf numFmtId="0" fontId="3" fillId="3" borderId="4" xfId="3" applyFont="1" applyBorder="1" applyAlignment="1">
      <alignment horizontal="center"/>
    </xf>
    <xf numFmtId="0" fontId="9" fillId="2" borderId="5" xfId="2" applyFont="1" applyBorder="1" applyAlignment="1">
      <alignment horizontal="center" vertical="center"/>
    </xf>
    <xf numFmtId="43" fontId="0" fillId="0" borderId="0" xfId="4" applyFont="1"/>
  </cellXfs>
  <cellStyles count="5">
    <cellStyle name="Ênfase2" xfId="2" builtinId="33"/>
    <cellStyle name="Ênfase3" xfId="3" builtinId="37"/>
    <cellStyle name="Normal" xfId="0" builtinId="0"/>
    <cellStyle name="Porcentagem" xfId="1" builtinId="5"/>
    <cellStyle name="Vírgula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Comparativo Vendas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Indicadores!$A$3:$A$14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Indicadores!$B$3:$B$14</c:f>
              <c:numCache>
                <c:formatCode>#,##0.00</c:formatCode>
                <c:ptCount val="12"/>
                <c:pt idx="0">
                  <c:v>1980.5</c:v>
                </c:pt>
                <c:pt idx="1">
                  <c:v>2000.45</c:v>
                </c:pt>
                <c:pt idx="2">
                  <c:v>1789.32</c:v>
                </c:pt>
                <c:pt idx="3">
                  <c:v>3001.98</c:v>
                </c:pt>
                <c:pt idx="4">
                  <c:v>2453.1999999999998</c:v>
                </c:pt>
                <c:pt idx="5">
                  <c:v>3998</c:v>
                </c:pt>
                <c:pt idx="6">
                  <c:v>1988.76</c:v>
                </c:pt>
                <c:pt idx="7">
                  <c:v>2679</c:v>
                </c:pt>
                <c:pt idx="8">
                  <c:v>2345.1999999999998</c:v>
                </c:pt>
                <c:pt idx="9">
                  <c:v>1998.76</c:v>
                </c:pt>
                <c:pt idx="10">
                  <c:v>2400</c:v>
                </c:pt>
                <c:pt idx="11">
                  <c:v>2556.6999999999998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C-458E-B418-9F6B881E2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216376064"/>
        <c:axId val="1209749312"/>
      </c:barChart>
      <c:lineChart>
        <c:grouping val="standard"/>
        <c:varyColors val="0"/>
        <c:ser>
          <c:idx val="1"/>
          <c:order val="1"/>
          <c:tx>
            <c:v>2015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2CB846D5-6F90-4D36-9B07-AA84678E36EA}" type="CELLRANGE">
                      <a:rPr lang="en-US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D3C-458E-B418-9F6B881E202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6250220-00EA-4E0E-8E93-CD2316943A95}" type="CELLRANGE">
                      <a:rPr lang="en-US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D3C-458E-B418-9F6B881E202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C3A311A-5DB1-4351-868E-62D7B7D73B9A}" type="CELLRANGE">
                      <a:rPr lang="en-US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D3C-458E-B418-9F6B881E202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AC28FB0-920C-4334-B912-7AF2E25F3DFB}" type="CELLRANGE">
                      <a:rPr lang="en-US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FD3C-458E-B418-9F6B881E202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FEC6D97-961A-4DD1-A0BA-58B267F0FC1E}" type="CELLRANGE">
                      <a:rPr lang="en-US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D3C-458E-B418-9F6B881E202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909F763-668A-48C7-942D-F51AE19AE669}" type="CELLRANGE">
                      <a:rPr lang="en-US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D3C-458E-B418-9F6B881E202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9959B8F-1EDD-4B4B-AE09-B2418FC90D35}" type="CELLRANGE">
                      <a:rPr lang="en-US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FD3C-458E-B418-9F6B881E202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0035F72-839F-4434-B1C7-5E9B67766920}" type="CELLRANGE">
                      <a:rPr lang="en-US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FD3C-458E-B418-9F6B881E202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10E7CAC-7B87-4717-8392-85EEF3CD829E}" type="CELLRANGE">
                      <a:rPr lang="en-US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D3C-458E-B418-9F6B881E202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1892B5C-870D-4ED9-A5DA-3C3D1FE98FC4}" type="CELLRANGE">
                      <a:rPr lang="en-US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FD3C-458E-B418-9F6B881E202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9368326-0E17-4265-8F87-CBC58795D69D}" type="CELLRANGE">
                      <a:rPr lang="en-US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D3C-458E-B418-9F6B881E202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35CB96D-B5A9-4BB8-85DA-5B88282B7AA9}" type="CELLRANGE">
                      <a:rPr lang="en-US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FD3C-458E-B418-9F6B881E20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Indicadores!$A$3:$A$14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Indicadores!$C$3:$C$14</c:f>
              <c:numCache>
                <c:formatCode>#,##0.00</c:formatCode>
                <c:ptCount val="12"/>
                <c:pt idx="0">
                  <c:v>3510.4</c:v>
                </c:pt>
                <c:pt idx="1">
                  <c:v>3510.7</c:v>
                </c:pt>
                <c:pt idx="2">
                  <c:v>3000</c:v>
                </c:pt>
                <c:pt idx="3">
                  <c:v>2498.5500000000002</c:v>
                </c:pt>
                <c:pt idx="4">
                  <c:v>3200.65</c:v>
                </c:pt>
                <c:pt idx="5">
                  <c:v>3450.99</c:v>
                </c:pt>
                <c:pt idx="6">
                  <c:v>2230.9899999999998</c:v>
                </c:pt>
                <c:pt idx="7">
                  <c:v>3190.45</c:v>
                </c:pt>
                <c:pt idx="8">
                  <c:v>4000.05</c:v>
                </c:pt>
                <c:pt idx="9">
                  <c:v>3845</c:v>
                </c:pt>
                <c:pt idx="10">
                  <c:v>3650</c:v>
                </c:pt>
                <c:pt idx="11">
                  <c:v>3020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Indicadores!$E$3:$E$14</c15:f>
                <c15:dlblRangeCache>
                  <c:ptCount val="12"/>
                  <c:pt idx="0">
                    <c:v>77% ▲</c:v>
                  </c:pt>
                  <c:pt idx="1">
                    <c:v>75% ▲</c:v>
                  </c:pt>
                  <c:pt idx="2">
                    <c:v>68% ▲</c:v>
                  </c:pt>
                  <c:pt idx="3">
                    <c:v>-17% ▼</c:v>
                  </c:pt>
                  <c:pt idx="4">
                    <c:v>30% ▲</c:v>
                  </c:pt>
                  <c:pt idx="5">
                    <c:v>-14% ▼</c:v>
                  </c:pt>
                  <c:pt idx="6">
                    <c:v>12% ▲</c:v>
                  </c:pt>
                  <c:pt idx="7">
                    <c:v>19% ▲</c:v>
                  </c:pt>
                  <c:pt idx="8">
                    <c:v>71% ▲</c:v>
                  </c:pt>
                  <c:pt idx="9">
                    <c:v>92% ▲</c:v>
                  </c:pt>
                  <c:pt idx="10">
                    <c:v>52% ▲</c:v>
                  </c:pt>
                  <c:pt idx="11">
                    <c:v>18% ▲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FD3C-458E-B418-9F6B881E2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376064"/>
        <c:axId val="1209749312"/>
      </c:lineChart>
      <c:catAx>
        <c:axId val="121637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9749312"/>
        <c:crosses val="autoZero"/>
        <c:auto val="1"/>
        <c:lblAlgn val="ctr"/>
        <c:lblOffset val="100"/>
        <c:noMultiLvlLbl val="0"/>
      </c:catAx>
      <c:valAx>
        <c:axId val="120974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63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Custos Previstos vs Realizados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'Previsto-Realizado'!$A$3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'Previsto-Realizado'!$B$3:$M$3</c:f>
              <c:numCache>
                <c:formatCode>#,##0.00</c:formatCode>
                <c:ptCount val="12"/>
                <c:pt idx="0">
                  <c:v>1980.5</c:v>
                </c:pt>
                <c:pt idx="1">
                  <c:v>2000.45</c:v>
                </c:pt>
                <c:pt idx="2">
                  <c:v>1789.32</c:v>
                </c:pt>
                <c:pt idx="3">
                  <c:v>3001.98</c:v>
                </c:pt>
                <c:pt idx="4">
                  <c:v>2453.1999999999998</c:v>
                </c:pt>
                <c:pt idx="5">
                  <c:v>3998</c:v>
                </c:pt>
                <c:pt idx="6">
                  <c:v>1988.76</c:v>
                </c:pt>
                <c:pt idx="7">
                  <c:v>2679</c:v>
                </c:pt>
                <c:pt idx="8">
                  <c:v>2345.1999999999998</c:v>
                </c:pt>
                <c:pt idx="9">
                  <c:v>1998.76</c:v>
                </c:pt>
                <c:pt idx="10">
                  <c:v>2400</c:v>
                </c:pt>
                <c:pt idx="11">
                  <c:v>2556.6999999999998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5-4E4C-80C8-7A9634AAE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88774528"/>
        <c:axId val="597151072"/>
      </c:barChart>
      <c:lineChart>
        <c:grouping val="standard"/>
        <c:varyColors val="0"/>
        <c:ser>
          <c:idx val="1"/>
          <c:order val="1"/>
          <c:tx>
            <c:strRef>
              <c:f>'Previsto-Realizado'!$A$4</c:f>
              <c:strCache>
                <c:ptCount val="1"/>
                <c:pt idx="0">
                  <c:v>REALIZADO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186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'Previsto-Realizado'!$B$4:$M$4</c:f>
              <c:numCache>
                <c:formatCode>#,##0.00</c:formatCode>
                <c:ptCount val="12"/>
                <c:pt idx="0">
                  <c:v>3510.4</c:v>
                </c:pt>
                <c:pt idx="1">
                  <c:v>3510.7</c:v>
                </c:pt>
                <c:pt idx="2">
                  <c:v>3000</c:v>
                </c:pt>
                <c:pt idx="3">
                  <c:v>2498.5500000000002</c:v>
                </c:pt>
                <c:pt idx="4">
                  <c:v>3200.65</c:v>
                </c:pt>
                <c:pt idx="5">
                  <c:v>3450.99</c:v>
                </c:pt>
                <c:pt idx="6">
                  <c:v>2230.9899999999998</c:v>
                </c:pt>
                <c:pt idx="7">
                  <c:v>3190.45</c:v>
                </c:pt>
                <c:pt idx="8">
                  <c:v>4000.05</c:v>
                </c:pt>
                <c:pt idx="9">
                  <c:v>3845</c:v>
                </c:pt>
                <c:pt idx="10">
                  <c:v>3650</c:v>
                </c:pt>
                <c:pt idx="11">
                  <c:v>3020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45-4E4C-80C8-7A9634AAE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774528"/>
        <c:axId val="597151072"/>
      </c:lineChart>
      <c:catAx>
        <c:axId val="3887745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7151072"/>
        <c:crosses val="autoZero"/>
        <c:auto val="1"/>
        <c:lblAlgn val="ctr"/>
        <c:lblOffset val="100"/>
        <c:noMultiLvlLbl val="0"/>
      </c:catAx>
      <c:valAx>
        <c:axId val="59715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877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Comparativo Vendas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Acima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numFmt formatCode="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'Metas Vendas'!$A$2:$A$13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'Metas Vendas'!$D$2:$D$13</c:f>
              <c:numCache>
                <c:formatCode>_(* #,##0.00_);_(* \(#,##0.00\);_(* "-"??_);_(@_)</c:formatCode>
                <c:ptCount val="12"/>
                <c:pt idx="0">
                  <c:v>3510.4</c:v>
                </c:pt>
                <c:pt idx="1">
                  <c:v>3510.7</c:v>
                </c:pt>
                <c:pt idx="2">
                  <c:v>3000</c:v>
                </c:pt>
                <c:pt idx="3">
                  <c:v>0</c:v>
                </c:pt>
                <c:pt idx="4">
                  <c:v>3200.65</c:v>
                </c:pt>
                <c:pt idx="5">
                  <c:v>3450.99</c:v>
                </c:pt>
                <c:pt idx="6">
                  <c:v>0</c:v>
                </c:pt>
                <c:pt idx="7">
                  <c:v>0</c:v>
                </c:pt>
                <c:pt idx="8">
                  <c:v>4000.05</c:v>
                </c:pt>
                <c:pt idx="9">
                  <c:v>3845</c:v>
                </c:pt>
                <c:pt idx="10">
                  <c:v>3650</c:v>
                </c:pt>
                <c:pt idx="11">
                  <c:v>3765.4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4-4BC1-AB06-2BF89446D73F}"/>
            </c:ext>
          </c:extLst>
        </c:ser>
        <c:ser>
          <c:idx val="1"/>
          <c:order val="1"/>
          <c:tx>
            <c:v>Abaixo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numFmt formatCode="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'Metas Vendas'!$A$2:$A$13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'Metas Vendas'!$E$2:$E$13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2998.55</c:v>
                </c:pt>
                <c:pt idx="4">
                  <c:v>0</c:v>
                </c:pt>
                <c:pt idx="5">
                  <c:v>0</c:v>
                </c:pt>
                <c:pt idx="6">
                  <c:v>2230.9899999999998</c:v>
                </c:pt>
                <c:pt idx="7">
                  <c:v>3190.45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4-4BC1-AB06-2BF89446D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5771503"/>
        <c:axId val="5824495"/>
      </c:barChart>
      <c:lineChart>
        <c:grouping val="standard"/>
        <c:varyColors val="0"/>
        <c:ser>
          <c:idx val="2"/>
          <c:order val="2"/>
          <c:tx>
            <c:v>Meta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val>
            <c:numRef>
              <c:f>'Metas Vendas'!$B$2:$B$13</c:f>
              <c:numCache>
                <c:formatCode>#,##0.00</c:formatCode>
                <c:ptCount val="12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34-4BC1-AB06-2BF89446D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71503"/>
        <c:axId val="5824495"/>
      </c:lineChart>
      <c:catAx>
        <c:axId val="15771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24495"/>
        <c:crosses val="autoZero"/>
        <c:auto val="1"/>
        <c:lblAlgn val="ctr"/>
        <c:lblOffset val="100"/>
        <c:noMultiLvlLbl val="0"/>
      </c:catAx>
      <c:valAx>
        <c:axId val="5824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771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Comparativo de Vendas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'Metas Vendas'!$B$1</c:f>
              <c:strCache>
                <c:ptCount val="1"/>
                <c:pt idx="0">
                  <c:v>Meta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'Metas Vendas'!$A$2:$A$13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'Metas Vendas'!$B$2:$B$13</c:f>
              <c:numCache>
                <c:formatCode>#,##0.00</c:formatCode>
                <c:ptCount val="12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F-4A3E-827B-E08716D6D9F7}"/>
            </c:ext>
          </c:extLst>
        </c:ser>
        <c:ser>
          <c:idx val="1"/>
          <c:order val="1"/>
          <c:tx>
            <c:strRef>
              <c:f>'Metas Vendas'!$C$1</c:f>
              <c:strCache>
                <c:ptCount val="1"/>
                <c:pt idx="0">
                  <c:v>Total Vendas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01600" prst="riblet"/>
            </a:sp3d>
          </c:spPr>
          <c:invertIfNegative val="0"/>
          <c:cat>
            <c:strRef>
              <c:f>'Metas Vendas'!$A$2:$A$13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'Metas Vendas'!$C$2:$C$13</c:f>
              <c:numCache>
                <c:formatCode>#,##0.00</c:formatCode>
                <c:ptCount val="12"/>
                <c:pt idx="0">
                  <c:v>3510.4</c:v>
                </c:pt>
                <c:pt idx="1">
                  <c:v>3510.7</c:v>
                </c:pt>
                <c:pt idx="2">
                  <c:v>3000</c:v>
                </c:pt>
                <c:pt idx="3">
                  <c:v>2998.55</c:v>
                </c:pt>
                <c:pt idx="4">
                  <c:v>3200.65</c:v>
                </c:pt>
                <c:pt idx="5">
                  <c:v>3450.99</c:v>
                </c:pt>
                <c:pt idx="6">
                  <c:v>2230.9899999999998</c:v>
                </c:pt>
                <c:pt idx="7">
                  <c:v>3190.45</c:v>
                </c:pt>
                <c:pt idx="8">
                  <c:v>4000.05</c:v>
                </c:pt>
                <c:pt idx="9">
                  <c:v>3845</c:v>
                </c:pt>
                <c:pt idx="10">
                  <c:v>3650</c:v>
                </c:pt>
                <c:pt idx="11">
                  <c:v>3765.4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F-4A3E-827B-E08716D6D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777743"/>
        <c:axId val="79258095"/>
      </c:barChart>
      <c:catAx>
        <c:axId val="15777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258095"/>
        <c:crosses val="autoZero"/>
        <c:auto val="1"/>
        <c:lblAlgn val="ctr"/>
        <c:lblOffset val="100"/>
        <c:noMultiLvlLbl val="0"/>
      </c:catAx>
      <c:valAx>
        <c:axId val="79258095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7777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Comparativo de Vendas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'Metas Vendas'!$B$1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'Metas Vendas'!$A$2:$A$13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'Metas Vendas'!$B$2:$B$13</c:f>
              <c:numCache>
                <c:formatCode>#,##0.00</c:formatCode>
                <c:ptCount val="12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8-4F3A-87B7-7587F750ECA8}"/>
            </c:ext>
          </c:extLst>
        </c:ser>
        <c:ser>
          <c:idx val="1"/>
          <c:order val="1"/>
          <c:tx>
            <c:strRef>
              <c:f>'Metas Vendas'!$C$1</c:f>
              <c:strCache>
                <c:ptCount val="1"/>
                <c:pt idx="0">
                  <c:v>Total Vendas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'Metas Vendas'!$A$2:$A$13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'Metas Vendas'!$C$2:$C$13</c:f>
              <c:numCache>
                <c:formatCode>#,##0.00</c:formatCode>
                <c:ptCount val="12"/>
                <c:pt idx="0">
                  <c:v>3510.4</c:v>
                </c:pt>
                <c:pt idx="1">
                  <c:v>3510.7</c:v>
                </c:pt>
                <c:pt idx="2">
                  <c:v>3000</c:v>
                </c:pt>
                <c:pt idx="3">
                  <c:v>2998.55</c:v>
                </c:pt>
                <c:pt idx="4">
                  <c:v>3200.65</c:v>
                </c:pt>
                <c:pt idx="5">
                  <c:v>3450.99</c:v>
                </c:pt>
                <c:pt idx="6">
                  <c:v>2230.9899999999998</c:v>
                </c:pt>
                <c:pt idx="7">
                  <c:v>3190.45</c:v>
                </c:pt>
                <c:pt idx="8">
                  <c:v>4000.05</c:v>
                </c:pt>
                <c:pt idx="9">
                  <c:v>3845</c:v>
                </c:pt>
                <c:pt idx="10">
                  <c:v>3650</c:v>
                </c:pt>
                <c:pt idx="11">
                  <c:v>3765.4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8-4F3A-87B7-7587F750E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15919"/>
        <c:axId val="110962639"/>
      </c:barChart>
      <c:catAx>
        <c:axId val="87815919"/>
        <c:scaling>
          <c:orientation val="maxMin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inorGridlines>
          <c:spPr>
            <a:ln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962639"/>
        <c:crosses val="autoZero"/>
        <c:auto val="1"/>
        <c:lblAlgn val="ctr"/>
        <c:lblOffset val="100"/>
        <c:noMultiLvlLbl val="0"/>
      </c:catAx>
      <c:valAx>
        <c:axId val="110962639"/>
        <c:scaling>
          <c:orientation val="minMax"/>
        </c:scaling>
        <c:delete val="1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inorGridlines>
          <c:spPr>
            <a:ln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</a:ln>
            <a:effectLst/>
          </c:spPr>
        </c:minorGridlines>
        <c:numFmt formatCode="#,##0.00" sourceLinked="1"/>
        <c:majorTickMark val="none"/>
        <c:minorTickMark val="none"/>
        <c:tickLblPos val="nextTo"/>
        <c:crossAx val="8781591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'Metas Vendas'!$C$1</c:f>
              <c:strCache>
                <c:ptCount val="1"/>
                <c:pt idx="0">
                  <c:v>Total Vendas</c:v>
                </c:pt>
              </c:strCache>
            </c:strRef>
          </c:tx>
          <c:explosion val="1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7E39-4D53-A3DF-CEBD8393404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7E39-4D53-A3DF-CEBD8393404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7E39-4D53-A3DF-CEBD8393404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7E39-4D53-A3DF-CEBD8393404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7E39-4D53-A3DF-CEBD8393404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7E39-4D53-A3DF-CEBD8393404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7E39-4D53-A3DF-CEBD8393404A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7E39-4D53-A3DF-CEBD8393404A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7E39-4D53-A3DF-CEBD8393404A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7E39-4D53-A3DF-CEBD8393404A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7E39-4D53-A3DF-CEBD8393404A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7-7E39-4D53-A3DF-CEBD8393404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'Metas Vendas'!$A$2:$A$13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'Metas Vendas'!$C$2:$C$13</c:f>
              <c:numCache>
                <c:formatCode>#,##0.00</c:formatCode>
                <c:ptCount val="12"/>
                <c:pt idx="0">
                  <c:v>3510.4</c:v>
                </c:pt>
                <c:pt idx="1">
                  <c:v>3510.7</c:v>
                </c:pt>
                <c:pt idx="2">
                  <c:v>3000</c:v>
                </c:pt>
                <c:pt idx="3">
                  <c:v>2998.55</c:v>
                </c:pt>
                <c:pt idx="4">
                  <c:v>3200.65</c:v>
                </c:pt>
                <c:pt idx="5">
                  <c:v>3450.99</c:v>
                </c:pt>
                <c:pt idx="6">
                  <c:v>2230.9899999999998</c:v>
                </c:pt>
                <c:pt idx="7">
                  <c:v>3190.45</c:v>
                </c:pt>
                <c:pt idx="8">
                  <c:v>4000.05</c:v>
                </c:pt>
                <c:pt idx="9">
                  <c:v>3845</c:v>
                </c:pt>
                <c:pt idx="10">
                  <c:v>3650</c:v>
                </c:pt>
                <c:pt idx="11">
                  <c:v>3765.4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E39-4D53-A3DF-CEBD8393404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de Vendas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0754549431321082"/>
          <c:y val="0.13822324292796734"/>
          <c:w val="0.40157589676290462"/>
          <c:h val="0.6692931612715077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26E-4024-B960-1E1A33DFFC6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B26E-4024-B960-1E1A33DFFC6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B26E-4024-B960-1E1A33DFFC6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B26E-4024-B960-1E1A33DFFC6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B26E-4024-B960-1E1A33DFFC62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B26E-4024-B960-1E1A33DFFC62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B26E-4024-B960-1E1A33DFFC62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B26E-4024-B960-1E1A33DFFC62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B26E-4024-B960-1E1A33DFFC62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B26E-4024-B960-1E1A33DFFC62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B26E-4024-B960-1E1A33DFFC62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7-B26E-4024-B960-1E1A33DFFC62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'Metas Vendas'!$A$2:$A$13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'Metas Vendas'!$C$2:$C$13</c:f>
              <c:numCache>
                <c:formatCode>#,##0.00</c:formatCode>
                <c:ptCount val="12"/>
                <c:pt idx="0">
                  <c:v>3510.4</c:v>
                </c:pt>
                <c:pt idx="1">
                  <c:v>3510.7</c:v>
                </c:pt>
                <c:pt idx="2">
                  <c:v>3000</c:v>
                </c:pt>
                <c:pt idx="3">
                  <c:v>2998.55</c:v>
                </c:pt>
                <c:pt idx="4">
                  <c:v>3200.65</c:v>
                </c:pt>
                <c:pt idx="5">
                  <c:v>3450.99</c:v>
                </c:pt>
                <c:pt idx="6">
                  <c:v>2230.9899999999998</c:v>
                </c:pt>
                <c:pt idx="7">
                  <c:v>3190.45</c:v>
                </c:pt>
                <c:pt idx="8">
                  <c:v>4000.05</c:v>
                </c:pt>
                <c:pt idx="9">
                  <c:v>3845</c:v>
                </c:pt>
                <c:pt idx="10">
                  <c:v>3650</c:v>
                </c:pt>
                <c:pt idx="11">
                  <c:v>3765.4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26E-4024-B960-1E1A33DFFC62}"/>
            </c:ext>
          </c:extLst>
        </c:ser>
        <c:ser>
          <c:idx val="1"/>
          <c:order val="1"/>
          <c:tx>
            <c:v>Meta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B26E-4024-B960-1E1A33DFFC6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C-B26E-4024-B960-1E1A33DFFC6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E-B26E-4024-B960-1E1A33DFFC6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0-B26E-4024-B960-1E1A33DFFC6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2-B26E-4024-B960-1E1A33DFFC62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4-B26E-4024-B960-1E1A33DFFC62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6-B26E-4024-B960-1E1A33DFFC62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8-B26E-4024-B960-1E1A33DFFC62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A-B26E-4024-B960-1E1A33DFFC62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C-B26E-4024-B960-1E1A33DFFC62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E-B26E-4024-B960-1E1A33DFFC62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0-B26E-4024-B960-1E1A33DFFC62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'Metas Vendas'!$B$2:$B$13</c:f>
              <c:numCache>
                <c:formatCode>#,##0.00</c:formatCode>
                <c:ptCount val="12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B26E-4024-B960-1E1A33DFF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2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46762904636916"/>
          <c:y val="0.10596930592009332"/>
          <c:w val="0.14919903762029746"/>
          <c:h val="0.781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Comparativo de Vendas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'Metas Vendas'!$C$1</c:f>
              <c:strCache>
                <c:ptCount val="1"/>
                <c:pt idx="0">
                  <c:v>Total Vendas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'Metas Vendas'!$A$2:$A$13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'Metas Vendas'!$C$2:$C$13</c:f>
              <c:numCache>
                <c:formatCode>#,##0.00</c:formatCode>
                <c:ptCount val="12"/>
                <c:pt idx="0">
                  <c:v>3510.4</c:v>
                </c:pt>
                <c:pt idx="1">
                  <c:v>3510.7</c:v>
                </c:pt>
                <c:pt idx="2">
                  <c:v>3000</c:v>
                </c:pt>
                <c:pt idx="3">
                  <c:v>2998.55</c:v>
                </c:pt>
                <c:pt idx="4">
                  <c:v>3200.65</c:v>
                </c:pt>
                <c:pt idx="5">
                  <c:v>3450.99</c:v>
                </c:pt>
                <c:pt idx="6">
                  <c:v>2230.9899999999998</c:v>
                </c:pt>
                <c:pt idx="7">
                  <c:v>3190.45</c:v>
                </c:pt>
                <c:pt idx="8">
                  <c:v>4000.05</c:v>
                </c:pt>
                <c:pt idx="9">
                  <c:v>3845</c:v>
                </c:pt>
                <c:pt idx="10">
                  <c:v>3650</c:v>
                </c:pt>
                <c:pt idx="11">
                  <c:v>3765.4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98-4498-8C85-3E1F2FE18A7A}"/>
            </c:ext>
          </c:extLst>
        </c:ser>
        <c:ser>
          <c:idx val="1"/>
          <c:order val="1"/>
          <c:tx>
            <c:v>Meta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'Metas Vendas'!$B$2:$B$13</c:f>
              <c:numCache>
                <c:formatCode>#,##0.00</c:formatCode>
                <c:ptCount val="12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98-4498-8C85-3E1F2FE18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165167"/>
        <c:axId val="250679279"/>
      </c:lineChart>
      <c:catAx>
        <c:axId val="25516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0679279"/>
        <c:crosses val="autoZero"/>
        <c:auto val="1"/>
        <c:lblAlgn val="ctr"/>
        <c:lblOffset val="100"/>
        <c:noMultiLvlLbl val="0"/>
      </c:catAx>
      <c:valAx>
        <c:axId val="250679279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5165167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161925</xdr:rowOff>
    </xdr:from>
    <xdr:to>
      <xdr:col>19</xdr:col>
      <xdr:colOff>38099</xdr:colOff>
      <xdr:row>25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4ED1B8-61D7-4E4F-B694-B9401ADEDA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0</xdr:row>
      <xdr:rowOff>123825</xdr:rowOff>
    </xdr:from>
    <xdr:to>
      <xdr:col>18</xdr:col>
      <xdr:colOff>133350</xdr:colOff>
      <xdr:row>21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4EC0AB-4A5A-43DD-B273-6703F3353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0</xdr:row>
      <xdr:rowOff>114300</xdr:rowOff>
    </xdr:from>
    <xdr:to>
      <xdr:col>16</xdr:col>
      <xdr:colOff>361949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8B581A-CAE8-467C-9561-75FC53C10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114299</xdr:rowOff>
    </xdr:from>
    <xdr:to>
      <xdr:col>16</xdr:col>
      <xdr:colOff>399318</xdr:colOff>
      <xdr:row>20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D27CA4-7606-40E7-B51E-D5E25EDB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504825</xdr:colOff>
      <xdr:row>21</xdr:row>
      <xdr:rowOff>190499</xdr:rowOff>
    </xdr:from>
    <xdr:to>
      <xdr:col>16</xdr:col>
      <xdr:colOff>419100</xdr:colOff>
      <xdr:row>41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0EE88EA-0AF7-4846-BBF3-181EFF62F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609599</xdr:colOff>
      <xdr:row>42</xdr:row>
      <xdr:rowOff>190499</xdr:rowOff>
    </xdr:from>
    <xdr:to>
      <xdr:col>16</xdr:col>
      <xdr:colOff>438150</xdr:colOff>
      <xdr:row>61</xdr:row>
      <xdr:rowOff>47624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218EFB7-DBE6-4353-8453-331C01596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609599</xdr:colOff>
      <xdr:row>63</xdr:row>
      <xdr:rowOff>0</xdr:rowOff>
    </xdr:from>
    <xdr:to>
      <xdr:col>16</xdr:col>
      <xdr:colOff>390524</xdr:colOff>
      <xdr:row>84</xdr:row>
      <xdr:rowOff>114300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21D002-C384-4838-8129-8C3C8ED231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87</xdr:row>
      <xdr:rowOff>0</xdr:rowOff>
    </xdr:from>
    <xdr:to>
      <xdr:col>16</xdr:col>
      <xdr:colOff>323850</xdr:colOff>
      <xdr:row>105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B3A2781-DD93-4F23-B726-901740101E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H21"/>
  <sheetViews>
    <sheetView zoomScale="140" zoomScaleNormal="140" workbookViewId="0">
      <selection activeCell="P15" sqref="P15"/>
    </sheetView>
  </sheetViews>
  <sheetFormatPr defaultRowHeight="15" x14ac:dyDescent="0.25"/>
  <cols>
    <col min="1" max="1" width="13.85546875" customWidth="1"/>
    <col min="2" max="2" width="19.42578125" customWidth="1"/>
    <col min="3" max="3" width="16.7109375" customWidth="1"/>
    <col min="4" max="4" width="7.7109375" style="2" customWidth="1"/>
    <col min="5" max="5" width="13" customWidth="1"/>
    <col min="6" max="6" width="11.7109375" bestFit="1" customWidth="1"/>
  </cols>
  <sheetData>
    <row r="1" spans="1:8" s="3" customFormat="1" x14ac:dyDescent="0.25">
      <c r="A1" s="29" t="s">
        <v>17</v>
      </c>
      <c r="B1" s="30"/>
      <c r="C1" s="31"/>
      <c r="D1" s="14"/>
    </row>
    <row r="2" spans="1:8" x14ac:dyDescent="0.25">
      <c r="A2" s="7" t="s">
        <v>16</v>
      </c>
      <c r="B2" s="7">
        <v>2014</v>
      </c>
      <c r="C2" s="7">
        <v>2015</v>
      </c>
      <c r="D2" s="15" t="s">
        <v>19</v>
      </c>
      <c r="E2" s="3"/>
      <c r="F2" s="3"/>
      <c r="G2" s="3"/>
    </row>
    <row r="3" spans="1:8" x14ac:dyDescent="0.25">
      <c r="A3" s="8" t="s">
        <v>0</v>
      </c>
      <c r="B3" s="9">
        <v>1980.5</v>
      </c>
      <c r="C3" s="9">
        <v>3510.4</v>
      </c>
      <c r="D3" s="10">
        <f>C3/B3-1</f>
        <v>0.77248169654127752</v>
      </c>
      <c r="E3" s="18" t="str">
        <f>IF(D3&gt;=0,TEXT(D3,"0%")&amp; " "&amp;$C$18,TEXT(D3,"0%")&amp; " "&amp;$C$17)</f>
        <v>77% ▲</v>
      </c>
      <c r="G3" s="19"/>
      <c r="H3" s="17"/>
    </row>
    <row r="4" spans="1:8" x14ac:dyDescent="0.25">
      <c r="A4" s="8" t="s">
        <v>1</v>
      </c>
      <c r="B4" s="9">
        <v>2000.45</v>
      </c>
      <c r="C4" s="9">
        <v>3510.7</v>
      </c>
      <c r="D4" s="10">
        <f t="shared" ref="D4:D14" si="0">C4/B4-1</f>
        <v>0.75495513509460355</v>
      </c>
      <c r="E4" s="18" t="str">
        <f t="shared" ref="E4:E14" si="1">IF(D4&gt;=0,TEXT(D4,"0%")&amp; " "&amp;$C$18,TEXT(D4,"0%")&amp; " "&amp;$C$17)</f>
        <v>75% ▲</v>
      </c>
      <c r="G4" s="4"/>
    </row>
    <row r="5" spans="1:8" ht="21" x14ac:dyDescent="0.35">
      <c r="A5" s="8" t="s">
        <v>2</v>
      </c>
      <c r="B5" s="9">
        <v>1789.32</v>
      </c>
      <c r="C5" s="9">
        <v>3000</v>
      </c>
      <c r="D5" s="10">
        <f t="shared" si="0"/>
        <v>0.67661457984038642</v>
      </c>
      <c r="E5" s="18" t="str">
        <f t="shared" si="1"/>
        <v>68% ▲</v>
      </c>
      <c r="F5" s="28"/>
      <c r="G5" s="4"/>
    </row>
    <row r="6" spans="1:8" x14ac:dyDescent="0.25">
      <c r="A6" s="8" t="s">
        <v>3</v>
      </c>
      <c r="B6" s="9">
        <v>3001.98</v>
      </c>
      <c r="C6" s="9">
        <v>2498.5500000000002</v>
      </c>
      <c r="D6" s="10">
        <f t="shared" si="0"/>
        <v>-0.16769931844982311</v>
      </c>
      <c r="E6" s="18" t="str">
        <f t="shared" si="1"/>
        <v>-17% ▼</v>
      </c>
      <c r="G6" s="4"/>
    </row>
    <row r="7" spans="1:8" x14ac:dyDescent="0.25">
      <c r="A7" s="8" t="s">
        <v>4</v>
      </c>
      <c r="B7" s="9">
        <v>2453.1999999999998</v>
      </c>
      <c r="C7" s="9">
        <v>3200.65</v>
      </c>
      <c r="D7" s="10">
        <f t="shared" si="0"/>
        <v>0.30468367846078603</v>
      </c>
      <c r="E7" s="18" t="str">
        <f t="shared" si="1"/>
        <v>30% ▲</v>
      </c>
      <c r="G7" s="4"/>
    </row>
    <row r="8" spans="1:8" x14ac:dyDescent="0.25">
      <c r="A8" s="8" t="s">
        <v>5</v>
      </c>
      <c r="B8" s="9">
        <v>3998</v>
      </c>
      <c r="C8" s="9">
        <v>3450.99</v>
      </c>
      <c r="D8" s="10">
        <f t="shared" si="0"/>
        <v>-0.13682091045522771</v>
      </c>
      <c r="E8" s="18" t="str">
        <f t="shared" si="1"/>
        <v>-14% ▼</v>
      </c>
      <c r="G8" s="4"/>
    </row>
    <row r="9" spans="1:8" x14ac:dyDescent="0.25">
      <c r="A9" s="8" t="s">
        <v>6</v>
      </c>
      <c r="B9" s="9">
        <v>1988.76</v>
      </c>
      <c r="C9" s="9">
        <v>2230.9899999999998</v>
      </c>
      <c r="D9" s="10">
        <f t="shared" si="0"/>
        <v>0.12179951326454663</v>
      </c>
      <c r="E9" s="18" t="str">
        <f t="shared" si="1"/>
        <v>12% ▲</v>
      </c>
      <c r="G9" s="4"/>
    </row>
    <row r="10" spans="1:8" x14ac:dyDescent="0.25">
      <c r="A10" s="8" t="s">
        <v>7</v>
      </c>
      <c r="B10" s="9">
        <v>2679</v>
      </c>
      <c r="C10" s="9">
        <v>3190.45</v>
      </c>
      <c r="D10" s="10">
        <f t="shared" si="0"/>
        <v>0.19091078760731617</v>
      </c>
      <c r="E10" s="18" t="str">
        <f t="shared" si="1"/>
        <v>19% ▲</v>
      </c>
      <c r="G10" s="4"/>
    </row>
    <row r="11" spans="1:8" x14ac:dyDescent="0.25">
      <c r="A11" s="8" t="s">
        <v>8</v>
      </c>
      <c r="B11" s="9">
        <v>2345.1999999999998</v>
      </c>
      <c r="C11" s="9">
        <v>4000.05</v>
      </c>
      <c r="D11" s="10">
        <f t="shared" si="0"/>
        <v>0.70563278185229428</v>
      </c>
      <c r="E11" s="18" t="str">
        <f t="shared" si="1"/>
        <v>71% ▲</v>
      </c>
    </row>
    <row r="12" spans="1:8" x14ac:dyDescent="0.25">
      <c r="A12" s="8" t="s">
        <v>9</v>
      </c>
      <c r="B12" s="9">
        <v>1998.76</v>
      </c>
      <c r="C12" s="9">
        <v>3845</v>
      </c>
      <c r="D12" s="10">
        <f t="shared" si="0"/>
        <v>0.92369268946746974</v>
      </c>
      <c r="E12" s="18" t="str">
        <f t="shared" si="1"/>
        <v>92% ▲</v>
      </c>
      <c r="G12" s="5"/>
    </row>
    <row r="13" spans="1:8" x14ac:dyDescent="0.25">
      <c r="A13" s="8" t="s">
        <v>10</v>
      </c>
      <c r="B13" s="9">
        <v>2400</v>
      </c>
      <c r="C13" s="9">
        <v>3650</v>
      </c>
      <c r="D13" s="10">
        <f t="shared" si="0"/>
        <v>0.52083333333333326</v>
      </c>
      <c r="E13" s="18" t="str">
        <f t="shared" si="1"/>
        <v>52% ▲</v>
      </c>
      <c r="G13" s="6"/>
    </row>
    <row r="14" spans="1:8" x14ac:dyDescent="0.25">
      <c r="A14" s="8" t="s">
        <v>11</v>
      </c>
      <c r="B14" s="9">
        <v>2556.6999999999998</v>
      </c>
      <c r="C14" s="9">
        <v>3020</v>
      </c>
      <c r="D14" s="10">
        <f t="shared" si="0"/>
        <v>0.1812101537137718</v>
      </c>
      <c r="E14" s="18" t="str">
        <f t="shared" si="1"/>
        <v>18% ▲</v>
      </c>
    </row>
    <row r="15" spans="1:8" x14ac:dyDescent="0.25">
      <c r="A15" s="13" t="s">
        <v>18</v>
      </c>
      <c r="B15" s="11"/>
      <c r="C15" s="12"/>
      <c r="D15" s="16"/>
    </row>
    <row r="17" spans="1:3" x14ac:dyDescent="0.25">
      <c r="C17" s="27" t="s">
        <v>52</v>
      </c>
    </row>
    <row r="18" spans="1:3" x14ac:dyDescent="0.25">
      <c r="A18" t="s">
        <v>48</v>
      </c>
      <c r="C18" t="s">
        <v>53</v>
      </c>
    </row>
    <row r="19" spans="1:3" x14ac:dyDescent="0.25">
      <c r="A19" t="s">
        <v>49</v>
      </c>
    </row>
    <row r="20" spans="1:3" x14ac:dyDescent="0.25">
      <c r="A20" t="s">
        <v>50</v>
      </c>
    </row>
    <row r="21" spans="1:3" x14ac:dyDescent="0.25">
      <c r="A21" t="s">
        <v>51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"/>
  <sheetViews>
    <sheetView workbookViewId="0">
      <selection activeCell="T20" sqref="T20:U20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P19"/>
  <sheetViews>
    <sheetView topLeftCell="C1" zoomScale="110" zoomScaleNormal="110" workbookViewId="0">
      <selection activeCell="N2" sqref="N2"/>
    </sheetView>
  </sheetViews>
  <sheetFormatPr defaultRowHeight="15" x14ac:dyDescent="0.25"/>
  <cols>
    <col min="1" max="1" width="9.28515625" customWidth="1"/>
    <col min="14" max="16" width="20.7109375" customWidth="1"/>
    <col min="17" max="17" width="18" customWidth="1"/>
  </cols>
  <sheetData>
    <row r="1" spans="1:16" x14ac:dyDescent="0.25">
      <c r="A1" s="20" t="s">
        <v>20</v>
      </c>
      <c r="B1" s="20" t="s">
        <v>21</v>
      </c>
      <c r="C1" s="20" t="s">
        <v>22</v>
      </c>
      <c r="D1" s="20" t="s">
        <v>23</v>
      </c>
      <c r="E1" s="20" t="s">
        <v>24</v>
      </c>
      <c r="F1" s="20" t="s">
        <v>25</v>
      </c>
      <c r="G1" s="20" t="s">
        <v>26</v>
      </c>
      <c r="H1" s="20" t="s">
        <v>27</v>
      </c>
      <c r="I1" s="20" t="s">
        <v>28</v>
      </c>
      <c r="J1" s="20" t="s">
        <v>29</v>
      </c>
      <c r="K1" s="20" t="s">
        <v>30</v>
      </c>
      <c r="L1" s="20" t="s">
        <v>31</v>
      </c>
      <c r="M1" s="20" t="s">
        <v>32</v>
      </c>
      <c r="N1" s="20" t="s">
        <v>33</v>
      </c>
      <c r="O1" s="20" t="s">
        <v>34</v>
      </c>
      <c r="P1" s="20" t="s">
        <v>35</v>
      </c>
    </row>
    <row r="2" spans="1:16" s="22" customFormat="1" ht="24.95" customHeight="1" x14ac:dyDescent="0.25">
      <c r="A2" s="21">
        <v>2008</v>
      </c>
      <c r="B2" s="21">
        <v>50</v>
      </c>
      <c r="C2" s="21">
        <v>31</v>
      </c>
      <c r="D2" s="21">
        <v>23</v>
      </c>
      <c r="E2" s="21">
        <v>-3</v>
      </c>
      <c r="F2" s="21">
        <v>14</v>
      </c>
      <c r="G2" s="21">
        <v>4</v>
      </c>
      <c r="H2" s="21">
        <v>40</v>
      </c>
      <c r="I2" s="21">
        <v>-13</v>
      </c>
      <c r="J2" s="21">
        <v>28</v>
      </c>
      <c r="K2" s="21">
        <v>38</v>
      </c>
      <c r="L2" s="21">
        <v>1</v>
      </c>
      <c r="M2" s="21">
        <v>27</v>
      </c>
      <c r="N2" s="8"/>
      <c r="O2" s="8"/>
      <c r="P2" s="8"/>
    </row>
    <row r="3" spans="1:16" s="22" customFormat="1" ht="24.95" customHeight="1" x14ac:dyDescent="0.25">
      <c r="A3" s="21">
        <v>2009</v>
      </c>
      <c r="B3" s="21">
        <v>13</v>
      </c>
      <c r="C3" s="21">
        <v>49</v>
      </c>
      <c r="D3" s="21">
        <v>3</v>
      </c>
      <c r="E3" s="21">
        <v>-12</v>
      </c>
      <c r="F3" s="21">
        <v>26</v>
      </c>
      <c r="G3" s="21">
        <v>4</v>
      </c>
      <c r="H3" s="21">
        <v>40</v>
      </c>
      <c r="I3" s="21">
        <v>-6</v>
      </c>
      <c r="J3" s="21">
        <v>1</v>
      </c>
      <c r="K3" s="21">
        <v>15</v>
      </c>
      <c r="L3" s="21">
        <v>-13</v>
      </c>
      <c r="M3" s="21">
        <v>22</v>
      </c>
      <c r="N3" s="8"/>
      <c r="O3" s="8"/>
      <c r="P3" s="8"/>
    </row>
    <row r="4" spans="1:16" s="22" customFormat="1" ht="24.95" customHeight="1" x14ac:dyDescent="0.25">
      <c r="A4" s="21">
        <v>2010</v>
      </c>
      <c r="B4" s="21">
        <v>4</v>
      </c>
      <c r="C4" s="21">
        <v>1</v>
      </c>
      <c r="D4" s="21">
        <v>8</v>
      </c>
      <c r="E4" s="21">
        <v>24</v>
      </c>
      <c r="F4" s="21">
        <v>29</v>
      </c>
      <c r="G4" s="21">
        <v>-6</v>
      </c>
      <c r="H4" s="21">
        <v>48</v>
      </c>
      <c r="I4" s="21">
        <v>39</v>
      </c>
      <c r="J4" s="21">
        <v>7</v>
      </c>
      <c r="K4" s="21">
        <v>47</v>
      </c>
      <c r="L4" s="21">
        <v>19</v>
      </c>
      <c r="M4" s="21">
        <v>43</v>
      </c>
      <c r="N4" s="8"/>
      <c r="O4" s="8"/>
      <c r="P4" s="8"/>
    </row>
    <row r="5" spans="1:16" s="22" customFormat="1" ht="24.95" customHeight="1" x14ac:dyDescent="0.25">
      <c r="A5" s="21">
        <v>2011</v>
      </c>
      <c r="B5" s="21">
        <v>-19</v>
      </c>
      <c r="C5" s="21">
        <v>-1</v>
      </c>
      <c r="D5" s="21">
        <v>22</v>
      </c>
      <c r="E5" s="21">
        <v>20</v>
      </c>
      <c r="F5" s="21">
        <v>30</v>
      </c>
      <c r="G5" s="21">
        <v>44</v>
      </c>
      <c r="H5" s="21">
        <v>13</v>
      </c>
      <c r="I5" s="21">
        <v>-20</v>
      </c>
      <c r="J5" s="21">
        <v>24</v>
      </c>
      <c r="K5" s="21">
        <v>4</v>
      </c>
      <c r="L5" s="21">
        <v>48</v>
      </c>
      <c r="M5" s="21">
        <v>-1</v>
      </c>
      <c r="N5" s="8"/>
      <c r="O5" s="8"/>
      <c r="P5" s="8"/>
    </row>
    <row r="6" spans="1:16" s="22" customFormat="1" ht="24.95" customHeight="1" x14ac:dyDescent="0.25">
      <c r="A6" s="21">
        <v>2012</v>
      </c>
      <c r="B6" s="21">
        <v>2</v>
      </c>
      <c r="C6" s="21">
        <v>27</v>
      </c>
      <c r="D6" s="21">
        <v>23</v>
      </c>
      <c r="E6" s="21">
        <v>-18</v>
      </c>
      <c r="F6" s="21">
        <v>26</v>
      </c>
      <c r="G6" s="21">
        <v>38</v>
      </c>
      <c r="H6" s="21">
        <v>44</v>
      </c>
      <c r="I6" s="21">
        <v>36</v>
      </c>
      <c r="J6" s="21">
        <v>19</v>
      </c>
      <c r="K6" s="21">
        <v>20</v>
      </c>
      <c r="L6" s="21">
        <v>34</v>
      </c>
      <c r="M6" s="21">
        <v>18</v>
      </c>
      <c r="N6" s="8"/>
      <c r="O6" s="8"/>
      <c r="P6" s="8"/>
    </row>
    <row r="7" spans="1:16" s="22" customFormat="1" ht="24.95" customHeight="1" x14ac:dyDescent="0.25">
      <c r="A7" s="21">
        <v>2013</v>
      </c>
      <c r="B7" s="21">
        <v>32</v>
      </c>
      <c r="C7" s="21">
        <v>38</v>
      </c>
      <c r="D7" s="21">
        <v>-32</v>
      </c>
      <c r="E7" s="21">
        <v>-15</v>
      </c>
      <c r="F7" s="21">
        <v>48</v>
      </c>
      <c r="G7" s="21">
        <v>-8</v>
      </c>
      <c r="H7" s="21">
        <v>6</v>
      </c>
      <c r="I7" s="21">
        <v>8</v>
      </c>
      <c r="J7" s="21">
        <v>-3</v>
      </c>
      <c r="K7" s="21">
        <v>31</v>
      </c>
      <c r="L7" s="21">
        <v>22</v>
      </c>
      <c r="M7" s="21">
        <v>12</v>
      </c>
      <c r="N7" s="8"/>
      <c r="O7" s="8"/>
      <c r="P7" s="8"/>
    </row>
    <row r="8" spans="1:16" s="22" customFormat="1" ht="24.95" customHeight="1" x14ac:dyDescent="0.25">
      <c r="A8" s="21">
        <v>2014</v>
      </c>
      <c r="B8" s="21">
        <v>-12</v>
      </c>
      <c r="C8" s="21">
        <v>-30</v>
      </c>
      <c r="D8" s="21">
        <v>18</v>
      </c>
      <c r="E8" s="21">
        <v>12</v>
      </c>
      <c r="F8" s="21">
        <v>30</v>
      </c>
      <c r="G8" s="21">
        <v>39</v>
      </c>
      <c r="H8" s="21">
        <v>4</v>
      </c>
      <c r="I8" s="21">
        <v>10</v>
      </c>
      <c r="J8" s="21">
        <v>5</v>
      </c>
      <c r="K8" s="21">
        <v>15</v>
      </c>
      <c r="L8" s="21">
        <v>15</v>
      </c>
      <c r="M8" s="21">
        <v>25</v>
      </c>
      <c r="N8" s="8"/>
      <c r="O8" s="8"/>
      <c r="P8" s="8"/>
    </row>
    <row r="9" spans="1:16" s="22" customFormat="1" ht="24.95" customHeight="1" x14ac:dyDescent="0.25">
      <c r="A9" s="21">
        <v>2015</v>
      </c>
      <c r="B9" s="21">
        <v>3</v>
      </c>
      <c r="C9" s="21">
        <v>2</v>
      </c>
      <c r="D9" s="21">
        <v>27</v>
      </c>
      <c r="E9" s="21">
        <v>-15</v>
      </c>
      <c r="F9" s="21">
        <v>48</v>
      </c>
      <c r="G9" s="21">
        <v>25</v>
      </c>
      <c r="H9" s="21">
        <v>36</v>
      </c>
      <c r="I9" s="21">
        <v>40</v>
      </c>
      <c r="J9" s="21"/>
      <c r="K9" s="21"/>
      <c r="L9" s="21"/>
      <c r="M9" s="21"/>
      <c r="N9" s="8"/>
      <c r="O9" s="8"/>
      <c r="P9" s="8"/>
    </row>
    <row r="17" spans="8:9" x14ac:dyDescent="0.25">
      <c r="H17" s="23"/>
      <c r="I17" s="23"/>
    </row>
    <row r="18" spans="8:9" x14ac:dyDescent="0.25">
      <c r="H18" s="23"/>
      <c r="I18" s="23"/>
    </row>
    <row r="19" spans="8:9" x14ac:dyDescent="0.25">
      <c r="H19" s="23"/>
      <c r="I19" s="23"/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05C60535-1F16-4fd2-B633-F4F36F0B64E0}">
      <x14:sparklineGroups xmlns:xm="http://schemas.microsoft.com/office/excel/2006/main">
        <x14:sparklineGroup type="stacked" displayEmptyCellsAs="gap" negative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'Mini-gráficos'!B2:M2</xm:f>
              <xm:sqref>P2</xm:sqref>
            </x14:sparkline>
            <x14:sparkline>
              <xm:f>'Mini-gráficos'!B3:M3</xm:f>
              <xm:sqref>P3</xm:sqref>
            </x14:sparkline>
            <x14:sparkline>
              <xm:f>'Mini-gráficos'!B4:M4</xm:f>
              <xm:sqref>P4</xm:sqref>
            </x14:sparkline>
            <x14:sparkline>
              <xm:f>'Mini-gráficos'!B5:M5</xm:f>
              <xm:sqref>P5</xm:sqref>
            </x14:sparkline>
            <x14:sparkline>
              <xm:f>'Mini-gráficos'!B6:M6</xm:f>
              <xm:sqref>P6</xm:sqref>
            </x14:sparkline>
            <x14:sparkline>
              <xm:f>'Mini-gráficos'!B7:M7</xm:f>
              <xm:sqref>P7</xm:sqref>
            </x14:sparkline>
            <x14:sparkline>
              <xm:f>'Mini-gráficos'!B8:M8</xm:f>
              <xm:sqref>P8</xm:sqref>
            </x14:sparkline>
            <x14:sparkline>
              <xm:f>'Mini-gráficos'!B9:M9</xm:f>
              <xm:sqref>P9</xm:sqref>
            </x14:sparkline>
          </x14:sparklines>
        </x14:sparklineGroup>
        <x14:sparklineGroup type="column" displayEmptyCellsAs="gap" negative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'Mini-gráficos'!B2:M2</xm:f>
              <xm:sqref>O2</xm:sqref>
            </x14:sparkline>
            <x14:sparkline>
              <xm:f>'Mini-gráficos'!B3:M3</xm:f>
              <xm:sqref>O3</xm:sqref>
            </x14:sparkline>
            <x14:sparkline>
              <xm:f>'Mini-gráficos'!B4:M4</xm:f>
              <xm:sqref>O4</xm:sqref>
            </x14:sparkline>
            <x14:sparkline>
              <xm:f>'Mini-gráficos'!B5:M5</xm:f>
              <xm:sqref>O5</xm:sqref>
            </x14:sparkline>
            <x14:sparkline>
              <xm:f>'Mini-gráficos'!B6:M6</xm:f>
              <xm:sqref>O6</xm:sqref>
            </x14:sparkline>
            <x14:sparkline>
              <xm:f>'Mini-gráficos'!B7:M7</xm:f>
              <xm:sqref>O7</xm:sqref>
            </x14:sparkline>
            <x14:sparkline>
              <xm:f>'Mini-gráficos'!B8:M8</xm:f>
              <xm:sqref>O8</xm:sqref>
            </x14:sparkline>
            <x14:sparkline>
              <xm:f>'Mini-gráficos'!B9:M9</xm:f>
              <xm:sqref>O9</xm:sqref>
            </x14:sparkline>
          </x14:sparklines>
        </x14:sparklineGroup>
        <x14:sparklineGroup lineWeight="1.5" displayEmptyCellsAs="gap" high="1" low="1">
          <x14:colorSeries rgb="FF000000"/>
          <x14:colorNegative rgb="FF0070C0"/>
          <x14:colorAxis rgb="FF000000"/>
          <x14:colorMarkers rgb="FF0070C0"/>
          <x14:colorFirst rgb="FF0070C0"/>
          <x14:colorLast rgb="FF0070C0"/>
          <x14:colorHigh rgb="FF002060"/>
          <x14:colorLow rgb="FFFF0000"/>
          <x14:sparklines>
            <x14:sparkline>
              <xm:f>'Mini-gráficos'!B2:M2</xm:f>
              <xm:sqref>N2</xm:sqref>
            </x14:sparkline>
            <x14:sparkline>
              <xm:f>'Mini-gráficos'!B3:M3</xm:f>
              <xm:sqref>N3</xm:sqref>
            </x14:sparkline>
            <x14:sparkline>
              <xm:f>'Mini-gráficos'!B4:M4</xm:f>
              <xm:sqref>N4</xm:sqref>
            </x14:sparkline>
            <x14:sparkline>
              <xm:f>'Mini-gráficos'!B5:M5</xm:f>
              <xm:sqref>N5</xm:sqref>
            </x14:sparkline>
            <x14:sparkline>
              <xm:f>'Mini-gráficos'!B6:M6</xm:f>
              <xm:sqref>N6</xm:sqref>
            </x14:sparkline>
            <x14:sparkline>
              <xm:f>'Mini-gráficos'!B7:M7</xm:f>
              <xm:sqref>N7</xm:sqref>
            </x14:sparkline>
            <x14:sparkline>
              <xm:f>'Mini-gráficos'!B8:M8</xm:f>
              <xm:sqref>N8</xm:sqref>
            </x14:sparkline>
            <x14:sparkline>
              <xm:f>'Mini-gráficos'!B9:M9</xm:f>
              <xm:sqref>N9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M7"/>
  <sheetViews>
    <sheetView topLeftCell="A3" zoomScale="130" zoomScaleNormal="130" workbookViewId="0">
      <selection activeCell="L17" sqref="L17"/>
    </sheetView>
  </sheetViews>
  <sheetFormatPr defaultRowHeight="15" x14ac:dyDescent="0.25"/>
  <cols>
    <col min="1" max="1" width="14.42578125" bestFit="1" customWidth="1"/>
    <col min="2" max="2" width="8.5703125" bestFit="1" customWidth="1"/>
    <col min="3" max="3" width="9.85546875" bestFit="1" customWidth="1"/>
    <col min="4" max="9" width="8.5703125" bestFit="1" customWidth="1"/>
    <col min="10" max="10" width="10.28515625" bestFit="1" customWidth="1"/>
    <col min="11" max="11" width="9.140625" bestFit="1" customWidth="1"/>
    <col min="12" max="12" width="11.140625" bestFit="1" customWidth="1"/>
    <col min="13" max="13" width="10.7109375" bestFit="1" customWidth="1"/>
  </cols>
  <sheetData>
    <row r="1" spans="1:13" ht="33.75" customHeight="1" x14ac:dyDescent="0.25">
      <c r="A1" s="32" t="s">
        <v>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33" customHeight="1" x14ac:dyDescent="0.25">
      <c r="A2" s="26"/>
      <c r="B2" s="25" t="s">
        <v>0</v>
      </c>
      <c r="C2" s="25" t="s">
        <v>1</v>
      </c>
      <c r="D2" s="25" t="s">
        <v>2</v>
      </c>
      <c r="E2" s="25" t="s">
        <v>3</v>
      </c>
      <c r="F2" s="25" t="s">
        <v>4</v>
      </c>
      <c r="G2" s="25" t="s">
        <v>5</v>
      </c>
      <c r="H2" s="25" t="s">
        <v>6</v>
      </c>
      <c r="I2" s="25" t="s">
        <v>7</v>
      </c>
      <c r="J2" s="25" t="s">
        <v>8</v>
      </c>
      <c r="K2" s="25" t="s">
        <v>9</v>
      </c>
      <c r="L2" s="25" t="s">
        <v>10</v>
      </c>
      <c r="M2" s="25" t="s">
        <v>11</v>
      </c>
    </row>
    <row r="3" spans="1:13" ht="15.75" x14ac:dyDescent="0.25">
      <c r="A3" s="24" t="s">
        <v>36</v>
      </c>
      <c r="B3" s="9">
        <v>1980.5</v>
      </c>
      <c r="C3" s="9">
        <v>2000.45</v>
      </c>
      <c r="D3" s="9">
        <v>1789.32</v>
      </c>
      <c r="E3" s="9">
        <v>3001.98</v>
      </c>
      <c r="F3" s="9">
        <v>2453.1999999999998</v>
      </c>
      <c r="G3" s="9">
        <v>3998</v>
      </c>
      <c r="H3" s="9">
        <v>1988.76</v>
      </c>
      <c r="I3" s="9">
        <v>2679</v>
      </c>
      <c r="J3" s="9">
        <v>2345.1999999999998</v>
      </c>
      <c r="K3" s="9">
        <v>1998.76</v>
      </c>
      <c r="L3" s="9">
        <v>2400</v>
      </c>
      <c r="M3" s="9">
        <v>2556.6999999999998</v>
      </c>
    </row>
    <row r="4" spans="1:13" ht="15.75" x14ac:dyDescent="0.25">
      <c r="A4" s="24" t="s">
        <v>37</v>
      </c>
      <c r="B4" s="9">
        <v>3510.4</v>
      </c>
      <c r="C4" s="9">
        <v>3510.7</v>
      </c>
      <c r="D4" s="9">
        <v>3000</v>
      </c>
      <c r="E4" s="9">
        <v>2498.5500000000002</v>
      </c>
      <c r="F4" s="9">
        <v>3200.65</v>
      </c>
      <c r="G4" s="9">
        <v>3450.99</v>
      </c>
      <c r="H4" s="9">
        <v>2230.9899999999998</v>
      </c>
      <c r="I4" s="9">
        <v>3190.45</v>
      </c>
      <c r="J4" s="9">
        <v>4000.05</v>
      </c>
      <c r="K4" s="9">
        <v>3845</v>
      </c>
      <c r="L4" s="9">
        <v>3650</v>
      </c>
      <c r="M4" s="9">
        <v>3020</v>
      </c>
    </row>
    <row r="7" spans="1:13" x14ac:dyDescent="0.25">
      <c r="A7" t="s">
        <v>47</v>
      </c>
    </row>
  </sheetData>
  <mergeCells count="1">
    <mergeCell ref="A1:M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E23"/>
  <sheetViews>
    <sheetView zoomScale="130" zoomScaleNormal="130" workbookViewId="0">
      <selection activeCell="N12" sqref="N12"/>
    </sheetView>
  </sheetViews>
  <sheetFormatPr defaultRowHeight="15" x14ac:dyDescent="0.25"/>
  <cols>
    <col min="1" max="1" width="10.5703125" bestFit="1" customWidth="1"/>
    <col min="2" max="2" width="12.140625" customWidth="1"/>
    <col min="3" max="3" width="17" customWidth="1"/>
    <col min="4" max="4" width="13.42578125" customWidth="1"/>
    <col min="5" max="5" width="14.42578125" customWidth="1"/>
  </cols>
  <sheetData>
    <row r="1" spans="1:5" x14ac:dyDescent="0.25">
      <c r="A1" s="3" t="s">
        <v>13</v>
      </c>
      <c r="B1" s="3" t="s">
        <v>12</v>
      </c>
      <c r="C1" s="3" t="s">
        <v>14</v>
      </c>
      <c r="D1" s="3" t="s">
        <v>39</v>
      </c>
      <c r="E1" s="3" t="s">
        <v>40</v>
      </c>
    </row>
    <row r="2" spans="1:5" x14ac:dyDescent="0.25">
      <c r="A2" t="s">
        <v>0</v>
      </c>
      <c r="B2" s="1">
        <v>3000</v>
      </c>
      <c r="C2" s="1">
        <v>3510.4</v>
      </c>
      <c r="D2" s="33">
        <f>IF(C2&gt;=B2,C2,"")</f>
        <v>3510.4</v>
      </c>
      <c r="E2" s="33" t="str">
        <f>IF(C2&lt;B2,C2,"")</f>
        <v/>
      </c>
    </row>
    <row r="3" spans="1:5" x14ac:dyDescent="0.25">
      <c r="A3" t="s">
        <v>1</v>
      </c>
      <c r="B3" s="1">
        <v>3000</v>
      </c>
      <c r="C3" s="1">
        <v>3510.7</v>
      </c>
      <c r="D3" s="33">
        <f t="shared" ref="D3:D14" si="0">IF(C3&gt;=B3,C3,"")</f>
        <v>3510.7</v>
      </c>
      <c r="E3" s="33" t="str">
        <f t="shared" ref="E3:E13" si="1">IF(C3&lt;B3,C3,"")</f>
        <v/>
      </c>
    </row>
    <row r="4" spans="1:5" x14ac:dyDescent="0.25">
      <c r="A4" t="s">
        <v>2</v>
      </c>
      <c r="B4" s="1">
        <v>3000</v>
      </c>
      <c r="C4" s="1">
        <v>3000</v>
      </c>
      <c r="D4" s="33">
        <f t="shared" si="0"/>
        <v>3000</v>
      </c>
      <c r="E4" s="33" t="str">
        <f t="shared" si="1"/>
        <v/>
      </c>
    </row>
    <row r="5" spans="1:5" x14ac:dyDescent="0.25">
      <c r="A5" t="s">
        <v>3</v>
      </c>
      <c r="B5" s="1">
        <v>3000</v>
      </c>
      <c r="C5" s="1">
        <v>2998.55</v>
      </c>
      <c r="D5" s="33" t="str">
        <f t="shared" si="0"/>
        <v/>
      </c>
      <c r="E5" s="33">
        <f t="shared" si="1"/>
        <v>2998.55</v>
      </c>
    </row>
    <row r="6" spans="1:5" x14ac:dyDescent="0.25">
      <c r="A6" t="s">
        <v>4</v>
      </c>
      <c r="B6" s="1">
        <v>3000</v>
      </c>
      <c r="C6" s="1">
        <v>3200.65</v>
      </c>
      <c r="D6" s="33">
        <f t="shared" si="0"/>
        <v>3200.65</v>
      </c>
      <c r="E6" s="33" t="str">
        <f t="shared" si="1"/>
        <v/>
      </c>
    </row>
    <row r="7" spans="1:5" x14ac:dyDescent="0.25">
      <c r="A7" t="s">
        <v>5</v>
      </c>
      <c r="B7" s="1">
        <v>3000</v>
      </c>
      <c r="C7" s="1">
        <v>3450.99</v>
      </c>
      <c r="D7" s="33">
        <f t="shared" si="0"/>
        <v>3450.99</v>
      </c>
      <c r="E7" s="33" t="str">
        <f t="shared" si="1"/>
        <v/>
      </c>
    </row>
    <row r="8" spans="1:5" x14ac:dyDescent="0.25">
      <c r="A8" t="s">
        <v>6</v>
      </c>
      <c r="B8" s="1">
        <v>3000</v>
      </c>
      <c r="C8" s="1">
        <v>2230.9899999999998</v>
      </c>
      <c r="D8" s="33" t="str">
        <f t="shared" si="0"/>
        <v/>
      </c>
      <c r="E8" s="33">
        <f t="shared" si="1"/>
        <v>2230.9899999999998</v>
      </c>
    </row>
    <row r="9" spans="1:5" x14ac:dyDescent="0.25">
      <c r="A9" t="s">
        <v>7</v>
      </c>
      <c r="B9" s="1">
        <v>3500</v>
      </c>
      <c r="C9" s="1">
        <v>3190.45</v>
      </c>
      <c r="D9" s="33" t="str">
        <f t="shared" si="0"/>
        <v/>
      </c>
      <c r="E9" s="33">
        <f t="shared" si="1"/>
        <v>3190.45</v>
      </c>
    </row>
    <row r="10" spans="1:5" x14ac:dyDescent="0.25">
      <c r="A10" t="s">
        <v>8</v>
      </c>
      <c r="B10" s="1">
        <v>3500</v>
      </c>
      <c r="C10" s="1">
        <v>4000.05</v>
      </c>
      <c r="D10" s="33">
        <f t="shared" si="0"/>
        <v>4000.05</v>
      </c>
      <c r="E10" s="33" t="str">
        <f t="shared" si="1"/>
        <v/>
      </c>
    </row>
    <row r="11" spans="1:5" x14ac:dyDescent="0.25">
      <c r="A11" t="s">
        <v>9</v>
      </c>
      <c r="B11" s="1">
        <v>3500</v>
      </c>
      <c r="C11" s="1">
        <v>3845</v>
      </c>
      <c r="D11" s="33">
        <f t="shared" si="0"/>
        <v>3845</v>
      </c>
      <c r="E11" s="33" t="str">
        <f t="shared" si="1"/>
        <v/>
      </c>
    </row>
    <row r="12" spans="1:5" x14ac:dyDescent="0.25">
      <c r="A12" t="s">
        <v>10</v>
      </c>
      <c r="B12" s="1">
        <v>3500</v>
      </c>
      <c r="C12" s="1">
        <v>3650</v>
      </c>
      <c r="D12" s="33">
        <f t="shared" si="0"/>
        <v>3650</v>
      </c>
      <c r="E12" s="33" t="str">
        <f t="shared" si="1"/>
        <v/>
      </c>
    </row>
    <row r="13" spans="1:5" x14ac:dyDescent="0.25">
      <c r="A13" t="s">
        <v>11</v>
      </c>
      <c r="B13" s="1">
        <v>3500</v>
      </c>
      <c r="C13" s="1">
        <v>3765.4</v>
      </c>
      <c r="D13" s="33">
        <f t="shared" si="0"/>
        <v>3765.4</v>
      </c>
      <c r="E13" s="33" t="str">
        <f t="shared" si="1"/>
        <v/>
      </c>
    </row>
    <row r="14" spans="1:5" x14ac:dyDescent="0.25">
      <c r="A14" t="s">
        <v>15</v>
      </c>
      <c r="B14" s="1">
        <f t="shared" ref="B14:C14" si="2">SUM(B2:B13)</f>
        <v>38500</v>
      </c>
      <c r="C14" s="1">
        <f t="shared" si="2"/>
        <v>40353.18</v>
      </c>
    </row>
    <row r="16" spans="1:5" x14ac:dyDescent="0.25">
      <c r="A16" t="s">
        <v>41</v>
      </c>
    </row>
    <row r="17" spans="1:1" x14ac:dyDescent="0.25">
      <c r="A17" t="s">
        <v>42</v>
      </c>
    </row>
    <row r="18" spans="1:1" x14ac:dyDescent="0.25">
      <c r="A18" t="s">
        <v>43</v>
      </c>
    </row>
    <row r="19" spans="1:1" x14ac:dyDescent="0.25">
      <c r="A19" t="s">
        <v>44</v>
      </c>
    </row>
    <row r="22" spans="1:1" x14ac:dyDescent="0.25">
      <c r="A22" t="s">
        <v>45</v>
      </c>
    </row>
    <row r="23" spans="1:1" x14ac:dyDescent="0.25">
      <c r="A23" t="s">
        <v>46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17" sqref="S17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72" workbookViewId="0">
      <selection activeCell="T87" sqref="T87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Indicadores</vt:lpstr>
      <vt:lpstr>Graf-Indicadores</vt:lpstr>
      <vt:lpstr>Mini-gráficos</vt:lpstr>
      <vt:lpstr>Previsto-Realizado</vt:lpstr>
      <vt:lpstr>Graf-Comparação</vt:lpstr>
      <vt:lpstr>Metas Vendas</vt:lpstr>
      <vt:lpstr>Graf-Metas Vendas I</vt:lpstr>
      <vt:lpstr>Outros Gráficos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Alves dos Santos</dc:creator>
  <cp:lastModifiedBy>Marcia</cp:lastModifiedBy>
  <dcterms:created xsi:type="dcterms:W3CDTF">2015-04-08T18:13:20Z</dcterms:created>
  <dcterms:modified xsi:type="dcterms:W3CDTF">2017-11-10T14:52:39Z</dcterms:modified>
</cp:coreProperties>
</file>